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porrich\Desktop\"/>
    </mc:Choice>
  </mc:AlternateContent>
  <bookViews>
    <workbookView xWindow="0" yWindow="0" windowWidth="19200" windowHeight="7050"/>
  </bookViews>
  <sheets>
    <sheet name="Templ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5" i="1" l="1"/>
  <c r="AB65" i="1"/>
  <c r="AA65" i="1"/>
  <c r="Z65" i="1"/>
  <c r="Y63" i="1"/>
  <c r="Y65" i="1" s="1"/>
  <c r="X63" i="1"/>
  <c r="X65" i="1" s="1"/>
  <c r="W63" i="1"/>
  <c r="W65" i="1" s="1"/>
  <c r="V63" i="1"/>
  <c r="V65" i="1" s="1"/>
  <c r="U63" i="1"/>
  <c r="U65" i="1" s="1"/>
  <c r="T63" i="1"/>
  <c r="T65" i="1" s="1"/>
  <c r="S63" i="1"/>
  <c r="S65" i="1" s="1"/>
  <c r="R63" i="1"/>
  <c r="R65" i="1" s="1"/>
  <c r="Q63" i="1"/>
  <c r="Q65" i="1" s="1"/>
  <c r="P63" i="1"/>
  <c r="P65" i="1" s="1"/>
  <c r="O63" i="1"/>
  <c r="O65" i="1" s="1"/>
  <c r="N63" i="1"/>
  <c r="N65" i="1" s="1"/>
  <c r="M63" i="1"/>
  <c r="M65" i="1" s="1"/>
  <c r="L63" i="1"/>
  <c r="L65" i="1" s="1"/>
  <c r="K63" i="1"/>
  <c r="K65" i="1" s="1"/>
  <c r="J63" i="1"/>
  <c r="J65" i="1" s="1"/>
  <c r="I63" i="1"/>
  <c r="I65" i="1" s="1"/>
  <c r="H63" i="1"/>
  <c r="H65" i="1" s="1"/>
  <c r="G63" i="1"/>
  <c r="G65" i="1" s="1"/>
  <c r="F63" i="1"/>
  <c r="F65" i="1" s="1"/>
  <c r="AC56" i="1"/>
  <c r="AC57" i="1" s="1"/>
  <c r="AC4" i="1" s="1"/>
  <c r="AB56" i="1"/>
  <c r="AB57" i="1" s="1"/>
  <c r="AB4" i="1" s="1"/>
  <c r="AA56" i="1"/>
  <c r="AA57" i="1" s="1"/>
  <c r="AA4" i="1" s="1"/>
  <c r="Z56" i="1"/>
  <c r="Z57" i="1" s="1"/>
  <c r="Z4" i="1" s="1"/>
  <c r="Y56" i="1"/>
  <c r="Y57" i="1" s="1"/>
  <c r="Y4" i="1" s="1"/>
  <c r="X56" i="1"/>
  <c r="X57" i="1" s="1"/>
  <c r="X4" i="1" s="1"/>
  <c r="W56" i="1"/>
  <c r="W57" i="1" s="1"/>
  <c r="W4" i="1" s="1"/>
  <c r="V56" i="1"/>
  <c r="V57" i="1" s="1"/>
  <c r="V4" i="1" s="1"/>
  <c r="U56" i="1"/>
  <c r="U57" i="1" s="1"/>
  <c r="U4" i="1" s="1"/>
  <c r="T56" i="1"/>
  <c r="T57" i="1" s="1"/>
  <c r="T4" i="1" s="1"/>
  <c r="S56" i="1"/>
  <c r="S57" i="1" s="1"/>
  <c r="S4" i="1" s="1"/>
  <c r="R56" i="1"/>
  <c r="R57" i="1" s="1"/>
  <c r="R4" i="1" s="1"/>
  <c r="Q56" i="1"/>
  <c r="Q57" i="1" s="1"/>
  <c r="Q4" i="1" s="1"/>
  <c r="P56" i="1"/>
  <c r="P57" i="1" s="1"/>
  <c r="P4" i="1" s="1"/>
  <c r="O56" i="1"/>
  <c r="O57" i="1" s="1"/>
  <c r="O4" i="1" s="1"/>
  <c r="N56" i="1"/>
  <c r="N57" i="1" s="1"/>
  <c r="N4" i="1" s="1"/>
  <c r="M56" i="1"/>
  <c r="M57" i="1" s="1"/>
  <c r="M4" i="1" s="1"/>
  <c r="L56" i="1"/>
  <c r="L57" i="1" s="1"/>
  <c r="L4" i="1" s="1"/>
  <c r="K56" i="1"/>
  <c r="K57" i="1" s="1"/>
  <c r="K4" i="1" s="1"/>
  <c r="J56" i="1"/>
  <c r="J57" i="1" s="1"/>
  <c r="J4" i="1" s="1"/>
  <c r="I56" i="1"/>
  <c r="I57" i="1" s="1"/>
  <c r="I4" i="1" s="1"/>
  <c r="H56" i="1"/>
  <c r="H57" i="1" s="1"/>
  <c r="H4" i="1" s="1"/>
  <c r="G56" i="1"/>
  <c r="G57" i="1" s="1"/>
  <c r="G4" i="1" s="1"/>
  <c r="F56" i="1"/>
  <c r="F60" i="1" s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F59" i="1" s="1"/>
  <c r="G59" i="1" s="1"/>
  <c r="H59" i="1" s="1"/>
  <c r="I59" i="1" s="1"/>
  <c r="J59" i="1" s="1"/>
  <c r="K59" i="1" s="1"/>
  <c r="L59" i="1" s="1"/>
  <c r="M59" i="1" s="1"/>
  <c r="N59" i="1" s="1"/>
  <c r="O59" i="1" s="1"/>
  <c r="P59" i="1" s="1"/>
  <c r="Q59" i="1" s="1"/>
  <c r="R59" i="1" s="1"/>
  <c r="S59" i="1" s="1"/>
  <c r="T59" i="1" s="1"/>
  <c r="U59" i="1" s="1"/>
  <c r="V59" i="1" s="1"/>
  <c r="W59" i="1" s="1"/>
  <c r="X59" i="1" s="1"/>
  <c r="Y59" i="1" s="1"/>
  <c r="Z59" i="1" s="1"/>
  <c r="AA59" i="1" s="1"/>
  <c r="AB59" i="1" s="1"/>
  <c r="AC59" i="1" s="1"/>
  <c r="E54" i="1"/>
  <c r="E53" i="1"/>
  <c r="E52" i="1"/>
  <c r="E50" i="1"/>
  <c r="E49" i="1"/>
  <c r="E48" i="1"/>
  <c r="E47" i="1"/>
  <c r="E46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F61" i="1" l="1"/>
  <c r="G60" i="1"/>
  <c r="F57" i="1"/>
  <c r="F4" i="1" s="1"/>
  <c r="H60" i="1" l="1"/>
  <c r="G61" i="1"/>
  <c r="I60" i="1" l="1"/>
  <c r="H61" i="1"/>
  <c r="I61" i="1" l="1"/>
  <c r="J60" i="1"/>
  <c r="J61" i="1" l="1"/>
  <c r="K60" i="1"/>
  <c r="L60" i="1" l="1"/>
  <c r="K61" i="1"/>
  <c r="M60" i="1" l="1"/>
  <c r="L61" i="1"/>
  <c r="M61" i="1" l="1"/>
  <c r="N60" i="1"/>
  <c r="N61" i="1" l="1"/>
  <c r="O60" i="1"/>
  <c r="P60" i="1" l="1"/>
  <c r="O61" i="1"/>
  <c r="Q60" i="1" l="1"/>
  <c r="P61" i="1"/>
  <c r="Q61" i="1" l="1"/>
  <c r="R60" i="1"/>
  <c r="R61" i="1" l="1"/>
  <c r="S60" i="1"/>
  <c r="T60" i="1" l="1"/>
  <c r="S61" i="1"/>
  <c r="U60" i="1" l="1"/>
  <c r="T61" i="1"/>
  <c r="U61" i="1" l="1"/>
  <c r="V60" i="1"/>
  <c r="V61" i="1" l="1"/>
  <c r="W60" i="1"/>
  <c r="X60" i="1" l="1"/>
  <c r="W61" i="1"/>
  <c r="Y60" i="1" l="1"/>
  <c r="X61" i="1"/>
  <c r="Y61" i="1" l="1"/>
  <c r="Z60" i="1"/>
  <c r="Z61" i="1" l="1"/>
  <c r="AA60" i="1"/>
  <c r="AB60" i="1" l="1"/>
  <c r="AA61" i="1"/>
  <c r="AC60" i="1" l="1"/>
  <c r="AC61" i="1" s="1"/>
  <c r="AB61" i="1"/>
</calcChain>
</file>

<file path=xl/sharedStrings.xml><?xml version="1.0" encoding="utf-8"?>
<sst xmlns="http://schemas.openxmlformats.org/spreadsheetml/2006/main" count="331" uniqueCount="83">
  <si>
    <t>[NAME] Leader Standard Work - MM/YY</t>
  </si>
  <si>
    <t>Priority Activities</t>
  </si>
  <si>
    <t>Frequency</t>
  </si>
  <si>
    <t>Monthly</t>
  </si>
  <si>
    <t>Progress</t>
  </si>
  <si>
    <t>M</t>
  </si>
  <si>
    <t>T</t>
  </si>
  <si>
    <t>W</t>
  </si>
  <si>
    <t>Th</t>
  </si>
  <si>
    <t>F</t>
  </si>
  <si>
    <t>Legend</t>
  </si>
  <si>
    <t>Target</t>
  </si>
  <si>
    <t>FUTURE ACTIVITY</t>
  </si>
  <si>
    <t>p - Planned</t>
  </si>
  <si>
    <t>Top Priority</t>
  </si>
  <si>
    <t xml:space="preserve">Tier 3 - DMS </t>
  </si>
  <si>
    <t>Daily</t>
  </si>
  <si>
    <t>c</t>
  </si>
  <si>
    <t>p</t>
  </si>
  <si>
    <t>c - Completed</t>
  </si>
  <si>
    <t>Tier 2 - Willow Room</t>
  </si>
  <si>
    <t>Weekly</t>
  </si>
  <si>
    <t>m - Missed</t>
  </si>
  <si>
    <t>Management Gemba Walk</t>
  </si>
  <si>
    <t>Vacation / Out of Office</t>
  </si>
  <si>
    <t>Plant Gemba Walk</t>
  </si>
  <si>
    <t>m</t>
  </si>
  <si>
    <t>CI DMS Meeting</t>
  </si>
  <si>
    <t>War Room Update</t>
  </si>
  <si>
    <t>1:1 [Name]</t>
  </si>
  <si>
    <t>Gemba</t>
  </si>
  <si>
    <t>Safety</t>
  </si>
  <si>
    <t>Policy Deployment</t>
  </si>
  <si>
    <t>Standard Work / Leader Standard Work</t>
  </si>
  <si>
    <t xml:space="preserve">DMS 2.0 </t>
  </si>
  <si>
    <t>Lean Pull / Flow</t>
  </si>
  <si>
    <t>A3 - Problem Solving</t>
  </si>
  <si>
    <t>5S</t>
  </si>
  <si>
    <t>Manager Effectiveness</t>
  </si>
  <si>
    <t>Meetings</t>
  </si>
  <si>
    <t>War Room Meeting</t>
  </si>
  <si>
    <t>Staff Meeting</t>
  </si>
  <si>
    <t>Plant Leadership Meeting</t>
  </si>
  <si>
    <t>Safety DMS Meeting</t>
  </si>
  <si>
    <t>Safety Steering Committee</t>
  </si>
  <si>
    <t>Planning Meeting</t>
  </si>
  <si>
    <t>Global Report Out</t>
  </si>
  <si>
    <t>Plant Update</t>
  </si>
  <si>
    <t>Incident Log Review</t>
  </si>
  <si>
    <t>Safety Actions Log Review</t>
  </si>
  <si>
    <t>Update Montlhy Safety Report</t>
  </si>
  <si>
    <t>Tier 1 DMS</t>
  </si>
  <si>
    <t>Packaging</t>
  </si>
  <si>
    <t>Assembly Tier 1</t>
  </si>
  <si>
    <t>Cutter Grind Tier 1</t>
  </si>
  <si>
    <t>HT/PP Tier 1</t>
  </si>
  <si>
    <t>Blanking Tier 1</t>
  </si>
  <si>
    <t>Chrome</t>
  </si>
  <si>
    <t>Rivets</t>
  </si>
  <si>
    <t>Rims - Allied</t>
  </si>
  <si>
    <t>CI</t>
  </si>
  <si>
    <t>1st Thursday</t>
  </si>
  <si>
    <t>Monthly 5S Audit</t>
  </si>
  <si>
    <t>DMS 2.0 Gemba</t>
  </si>
  <si>
    <t xml:space="preserve"> </t>
  </si>
  <si>
    <t>Admin</t>
  </si>
  <si>
    <t>Strategy Bowling Chart Update</t>
  </si>
  <si>
    <t>TRIR Chart Update</t>
  </si>
  <si>
    <t>P-Card Reconcile</t>
  </si>
  <si>
    <t>Development</t>
  </si>
  <si>
    <t>CI Improvement</t>
  </si>
  <si>
    <t>EHS Improvement</t>
  </si>
  <si>
    <t>Mgr Effectiveness Plan</t>
  </si>
  <si>
    <t>IPO's - Team</t>
  </si>
  <si>
    <t>IPO's - Personal</t>
  </si>
  <si>
    <t>Personal Development</t>
  </si>
  <si>
    <t>Planned</t>
  </si>
  <si>
    <t>Completed</t>
  </si>
  <si>
    <t>%</t>
  </si>
  <si>
    <t>Actual</t>
  </si>
  <si>
    <t>% to Goal</t>
  </si>
  <si>
    <t>Unplanned</t>
  </si>
  <si>
    <t>% Planned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</si>
</sst>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C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8" fillId="6" borderId="0" applyNumberFormat="0" applyBorder="0" applyAlignment="0" applyProtection="0"/>
  </cellStyleXfs>
  <cellXfs count="165">
    <xf numFmtId="0" fontId="0" fillId="0" borderId="0" xfId="0"/>
    <xf numFmtId="49" fontId="9" fillId="7" borderId="2" xfId="0" applyNumberFormat="1" applyFont="1" applyFill="1" applyBorder="1" applyAlignment="1" applyProtection="1">
      <alignment horizontal="center" vertical="center"/>
      <protection locked="0"/>
    </xf>
    <xf numFmtId="49" fontId="9" fillId="7" borderId="3" xfId="0" applyNumberFormat="1" applyFont="1" applyFill="1" applyBorder="1" applyAlignment="1" applyProtection="1">
      <alignment horizontal="center" vertical="center"/>
      <protection locked="0"/>
    </xf>
    <xf numFmtId="49" fontId="9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6" fillId="8" borderId="5" xfId="0" applyFont="1" applyFill="1" applyBorder="1" applyAlignment="1" applyProtection="1">
      <alignment horizontal="center"/>
      <protection locked="0"/>
    </xf>
    <xf numFmtId="0" fontId="6" fillId="8" borderId="6" xfId="0" applyFont="1" applyFill="1" applyBorder="1" applyAlignment="1" applyProtection="1">
      <alignment horizontal="center"/>
      <protection locked="0"/>
    </xf>
    <xf numFmtId="0" fontId="6" fillId="8" borderId="7" xfId="0" applyFont="1" applyFill="1" applyBorder="1" applyAlignment="1" applyProtection="1">
      <alignment horizontal="center" vertical="center"/>
      <protection locked="0"/>
    </xf>
    <xf numFmtId="0" fontId="6" fillId="8" borderId="8" xfId="0" applyFont="1" applyFill="1" applyBorder="1" applyAlignment="1" applyProtection="1">
      <alignment horizontal="center" vertical="center"/>
      <protection locked="0"/>
    </xf>
    <xf numFmtId="0" fontId="10" fillId="8" borderId="5" xfId="0" applyFont="1" applyFill="1" applyBorder="1" applyAlignment="1" applyProtection="1">
      <alignment horizontal="center" vertical="center"/>
      <protection locked="0"/>
    </xf>
    <xf numFmtId="0" fontId="10" fillId="8" borderId="9" xfId="0" applyFont="1" applyFill="1" applyBorder="1" applyAlignment="1" applyProtection="1">
      <alignment horizontal="center" vertical="center"/>
      <protection locked="0"/>
    </xf>
    <xf numFmtId="0" fontId="10" fillId="8" borderId="6" xfId="0" applyFont="1" applyFill="1" applyBorder="1" applyAlignment="1" applyProtection="1">
      <alignment horizontal="center" vertical="center"/>
      <protection locked="0"/>
    </xf>
    <xf numFmtId="0" fontId="7" fillId="9" borderId="10" xfId="0" applyFont="1" applyFill="1" applyBorder="1" applyAlignment="1" applyProtection="1">
      <alignment horizontal="center"/>
      <protection locked="0"/>
    </xf>
    <xf numFmtId="0" fontId="7" fillId="9" borderId="9" xfId="0" applyFont="1" applyFill="1" applyBorder="1" applyAlignment="1" applyProtection="1">
      <alignment horizontal="center"/>
      <protection locked="0"/>
    </xf>
    <xf numFmtId="0" fontId="7" fillId="9" borderId="6" xfId="0" applyFont="1" applyFill="1" applyBorder="1" applyAlignment="1" applyProtection="1">
      <alignment horizontal="center"/>
      <protection locked="0"/>
    </xf>
    <xf numFmtId="0" fontId="7" fillId="0" borderId="0" xfId="0" applyFont="1"/>
    <xf numFmtId="0" fontId="11" fillId="7" borderId="11" xfId="0" applyFont="1" applyFill="1" applyBorder="1" applyAlignment="1" applyProtection="1">
      <alignment horizontal="center" vertical="center"/>
      <protection locked="0"/>
    </xf>
    <xf numFmtId="0" fontId="11" fillId="7" borderId="12" xfId="0" applyFont="1" applyFill="1" applyBorder="1" applyAlignment="1" applyProtection="1">
      <alignment horizontal="center" vertical="center"/>
      <protection locked="0"/>
    </xf>
    <xf numFmtId="0" fontId="12" fillId="7" borderId="13" xfId="0" applyFont="1" applyFill="1" applyBorder="1" applyAlignment="1" applyProtection="1">
      <alignment horizontal="center" vertical="center"/>
      <protection locked="0"/>
    </xf>
    <xf numFmtId="0" fontId="12" fillId="7" borderId="14" xfId="0" applyFont="1" applyFill="1" applyBorder="1" applyAlignment="1" applyProtection="1">
      <alignment horizontal="center" vertical="center"/>
      <protection locked="0"/>
    </xf>
    <xf numFmtId="0" fontId="0" fillId="7" borderId="15" xfId="0" applyFont="1" applyFill="1" applyBorder="1" applyAlignment="1" applyProtection="1">
      <alignment horizontal="center" vertical="center"/>
      <protection locked="0"/>
    </xf>
    <xf numFmtId="0" fontId="0" fillId="7" borderId="16" xfId="0" applyFont="1" applyFill="1" applyBorder="1" applyAlignment="1" applyProtection="1">
      <alignment horizontal="center" vertical="center"/>
      <protection locked="0"/>
    </xf>
    <xf numFmtId="0" fontId="0" fillId="7" borderId="17" xfId="0" applyFont="1" applyFill="1" applyBorder="1" applyAlignment="1" applyProtection="1">
      <alignment horizontal="center" vertical="center"/>
      <protection locked="0"/>
    </xf>
    <xf numFmtId="0" fontId="0" fillId="7" borderId="18" xfId="0" applyFont="1" applyFill="1" applyBorder="1" applyAlignment="1" applyProtection="1">
      <alignment horizontal="center" vertical="center"/>
      <protection locked="0"/>
    </xf>
    <xf numFmtId="0" fontId="0" fillId="7" borderId="19" xfId="0" applyFont="1" applyFill="1" applyBorder="1" applyAlignment="1" applyProtection="1">
      <alignment horizontal="center" vertical="center"/>
      <protection locked="0"/>
    </xf>
    <xf numFmtId="0" fontId="0" fillId="7" borderId="20" xfId="0" applyFont="1" applyFill="1" applyBorder="1" applyAlignment="1" applyProtection="1">
      <alignment horizontal="center" vertical="center"/>
      <protection locked="0"/>
    </xf>
    <xf numFmtId="0" fontId="13" fillId="10" borderId="21" xfId="0" applyFont="1" applyFill="1" applyBorder="1" applyAlignment="1" applyProtection="1">
      <alignment horizontal="center" vertical="center"/>
      <protection locked="0"/>
    </xf>
    <xf numFmtId="0" fontId="13" fillId="10" borderId="19" xfId="0" applyFont="1" applyFill="1" applyBorder="1" applyAlignment="1" applyProtection="1">
      <alignment horizontal="center" vertical="center"/>
      <protection locked="0"/>
    </xf>
    <xf numFmtId="0" fontId="13" fillId="10" borderId="20" xfId="0" applyFont="1" applyFill="1" applyBorder="1" applyAlignment="1" applyProtection="1">
      <alignment horizontal="center" vertical="center"/>
      <protection locked="0"/>
    </xf>
    <xf numFmtId="0" fontId="11" fillId="7" borderId="22" xfId="0" applyFont="1" applyFill="1" applyBorder="1" applyAlignment="1" applyProtection="1">
      <alignment horizontal="center" vertical="center"/>
      <protection locked="0"/>
    </xf>
    <xf numFmtId="0" fontId="11" fillId="7" borderId="12" xfId="0" applyFont="1" applyFill="1" applyBorder="1" applyAlignment="1" applyProtection="1">
      <alignment horizontal="center" vertical="center"/>
      <protection locked="0"/>
    </xf>
    <xf numFmtId="0" fontId="12" fillId="7" borderId="23" xfId="0" applyFont="1" applyFill="1" applyBorder="1" applyAlignment="1" applyProtection="1">
      <alignment horizontal="center" vertical="center"/>
      <protection locked="0"/>
    </xf>
    <xf numFmtId="0" fontId="12" fillId="7" borderId="22" xfId="0" applyFont="1" applyFill="1" applyBorder="1" applyAlignment="1" applyProtection="1">
      <alignment horizontal="center" vertical="center"/>
      <protection locked="0"/>
    </xf>
    <xf numFmtId="9" fontId="14" fillId="7" borderId="24" xfId="1" applyFont="1" applyFill="1" applyBorder="1" applyAlignment="1" applyProtection="1">
      <alignment horizontal="center" vertical="center"/>
      <protection locked="0"/>
    </xf>
    <xf numFmtId="9" fontId="14" fillId="7" borderId="25" xfId="1" applyFont="1" applyFill="1" applyBorder="1" applyAlignment="1" applyProtection="1">
      <alignment horizontal="center" vertical="center"/>
      <protection locked="0"/>
    </xf>
    <xf numFmtId="9" fontId="14" fillId="7" borderId="26" xfId="1" applyFont="1" applyFill="1" applyBorder="1" applyAlignment="1" applyProtection="1">
      <alignment horizontal="center" vertical="center"/>
      <protection locked="0"/>
    </xf>
    <xf numFmtId="9" fontId="14" fillId="7" borderId="15" xfId="1" applyFont="1" applyFill="1" applyBorder="1" applyAlignment="1" applyProtection="1">
      <alignment horizontal="center" vertical="center"/>
      <protection locked="0"/>
    </xf>
    <xf numFmtId="9" fontId="14" fillId="7" borderId="16" xfId="1" applyFont="1" applyFill="1" applyBorder="1" applyAlignment="1" applyProtection="1">
      <alignment horizontal="center" vertical="center"/>
      <protection locked="0"/>
    </xf>
    <xf numFmtId="9" fontId="14" fillId="7" borderId="17" xfId="1" applyFont="1" applyFill="1" applyBorder="1" applyAlignment="1" applyProtection="1">
      <alignment horizontal="center" vertical="center"/>
      <protection locked="0"/>
    </xf>
    <xf numFmtId="0" fontId="0" fillId="11" borderId="21" xfId="0" applyFill="1" applyBorder="1" applyAlignment="1" applyProtection="1">
      <alignment horizontal="center"/>
      <protection locked="0"/>
    </xf>
    <xf numFmtId="0" fontId="0" fillId="11" borderId="19" xfId="0" applyFill="1" applyBorder="1" applyAlignment="1" applyProtection="1">
      <alignment horizontal="center"/>
      <protection locked="0"/>
    </xf>
    <xf numFmtId="0" fontId="0" fillId="11" borderId="20" xfId="0" applyFill="1" applyBorder="1" applyAlignment="1" applyProtection="1">
      <alignment horizontal="center"/>
      <protection locked="0"/>
    </xf>
    <xf numFmtId="0" fontId="15" fillId="7" borderId="27" xfId="5" applyFont="1" applyFill="1" applyBorder="1" applyAlignment="1" applyProtection="1">
      <alignment horizontal="center" vertical="center" textRotation="90" wrapText="1"/>
      <protection locked="0"/>
    </xf>
    <xf numFmtId="0" fontId="16" fillId="0" borderId="7" xfId="0" applyFont="1" applyFill="1" applyBorder="1" applyAlignment="1" applyProtection="1">
      <alignment horizontal="left" vertical="center" wrapText="1"/>
      <protection locked="0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9" fontId="0" fillId="0" borderId="28" xfId="1" applyFont="1" applyFill="1" applyBorder="1" applyAlignment="1" applyProtection="1">
      <alignment horizontal="center" vertical="center"/>
      <protection locked="0"/>
    </xf>
    <xf numFmtId="0" fontId="17" fillId="0" borderId="5" xfId="2" applyFont="1" applyFill="1" applyBorder="1" applyAlignment="1" applyProtection="1">
      <alignment horizontal="center" vertical="center"/>
      <protection locked="0"/>
    </xf>
    <xf numFmtId="0" fontId="17" fillId="0" borderId="9" xfId="2" applyFont="1" applyFill="1" applyBorder="1" applyAlignment="1" applyProtection="1">
      <alignment horizontal="center" vertical="center"/>
      <protection locked="0"/>
    </xf>
    <xf numFmtId="0" fontId="17" fillId="0" borderId="9" xfId="0" applyFont="1" applyFill="1" applyBorder="1" applyAlignment="1" applyProtection="1">
      <alignment horizontal="center" vertical="center"/>
      <protection locked="0"/>
    </xf>
    <xf numFmtId="0" fontId="17" fillId="0" borderId="6" xfId="0" applyFont="1" applyFill="1" applyBorder="1" applyAlignment="1" applyProtection="1">
      <alignment horizontal="center" vertical="center"/>
      <protection locked="0"/>
    </xf>
    <xf numFmtId="0" fontId="17" fillId="0" borderId="5" xfId="0" applyFont="1" applyFill="1" applyBorder="1" applyAlignment="1" applyProtection="1">
      <alignment horizontal="center" vertical="center"/>
      <protection locked="0"/>
    </xf>
    <xf numFmtId="0" fontId="17" fillId="12" borderId="6" xfId="0" applyFont="1" applyFill="1" applyBorder="1" applyAlignment="1" applyProtection="1">
      <alignment horizontal="center" vertical="center"/>
      <protection locked="0"/>
    </xf>
    <xf numFmtId="0" fontId="17" fillId="12" borderId="9" xfId="0" applyFont="1" applyFill="1" applyBorder="1" applyAlignment="1" applyProtection="1">
      <alignment horizontal="center" vertical="center"/>
      <protection locked="0"/>
    </xf>
    <xf numFmtId="0" fontId="17" fillId="0" borderId="10" xfId="0" applyFont="1" applyFill="1" applyBorder="1" applyAlignment="1" applyProtection="1">
      <alignment horizontal="center" vertical="center"/>
      <protection locked="0"/>
    </xf>
    <xf numFmtId="0" fontId="2" fillId="13" borderId="21" xfId="2" applyFill="1" applyBorder="1" applyAlignment="1" applyProtection="1">
      <alignment horizontal="center"/>
      <protection locked="0"/>
    </xf>
    <xf numFmtId="0" fontId="2" fillId="13" borderId="19" xfId="2" applyFill="1" applyBorder="1" applyAlignment="1" applyProtection="1">
      <alignment horizontal="center"/>
      <protection locked="0"/>
    </xf>
    <xf numFmtId="0" fontId="2" fillId="13" borderId="20" xfId="2" applyFill="1" applyBorder="1" applyAlignment="1" applyProtection="1">
      <alignment horizontal="center"/>
      <protection locked="0"/>
    </xf>
    <xf numFmtId="0" fontId="15" fillId="7" borderId="22" xfId="5" applyFont="1" applyFill="1" applyBorder="1" applyAlignment="1" applyProtection="1">
      <alignment horizontal="center" vertical="center" textRotation="90" wrapText="1"/>
      <protection locked="0"/>
    </xf>
    <xf numFmtId="0" fontId="16" fillId="0" borderId="29" xfId="0" applyFont="1" applyFill="1" applyBorder="1" applyAlignment="1" applyProtection="1">
      <alignment horizontal="left" vertical="center" wrapText="1"/>
      <protection locked="0"/>
    </xf>
    <xf numFmtId="0" fontId="16" fillId="0" borderId="29" xfId="0" applyFont="1" applyFill="1" applyBorder="1" applyAlignment="1" applyProtection="1">
      <alignment horizontal="center" vertical="center"/>
      <protection locked="0"/>
    </xf>
    <xf numFmtId="9" fontId="0" fillId="0" borderId="30" xfId="1" applyFont="1" applyFill="1" applyBorder="1" applyAlignment="1" applyProtection="1">
      <alignment horizontal="center" vertical="center"/>
      <protection locked="0"/>
    </xf>
    <xf numFmtId="0" fontId="17" fillId="0" borderId="18" xfId="2" applyFont="1" applyFill="1" applyBorder="1" applyAlignment="1" applyProtection="1">
      <alignment horizontal="center" vertical="center"/>
      <protection locked="0"/>
    </xf>
    <xf numFmtId="0" fontId="17" fillId="0" borderId="19" xfId="2" applyFont="1" applyFill="1" applyBorder="1" applyAlignment="1" applyProtection="1">
      <alignment horizontal="center" vertical="center"/>
      <protection locked="0"/>
    </xf>
    <xf numFmtId="0" fontId="17" fillId="0" borderId="19" xfId="0" applyFont="1" applyFill="1" applyBorder="1" applyAlignment="1" applyProtection="1">
      <alignment horizontal="center" vertical="center"/>
      <protection locked="0"/>
    </xf>
    <xf numFmtId="0" fontId="17" fillId="0" borderId="20" xfId="0" applyFont="1" applyFill="1" applyBorder="1" applyAlignment="1" applyProtection="1">
      <alignment horizontal="center" vertical="center"/>
      <protection locked="0"/>
    </xf>
    <xf numFmtId="0" fontId="17" fillId="0" borderId="18" xfId="0" applyFont="1" applyFill="1" applyBorder="1" applyAlignment="1" applyProtection="1">
      <alignment horizontal="center" vertical="center"/>
      <protection locked="0"/>
    </xf>
    <xf numFmtId="0" fontId="17" fillId="12" borderId="19" xfId="0" applyFont="1" applyFill="1" applyBorder="1" applyAlignment="1" applyProtection="1">
      <alignment horizontal="center" vertical="center"/>
      <protection locked="0"/>
    </xf>
    <xf numFmtId="0" fontId="17" fillId="12" borderId="20" xfId="0" applyFont="1" applyFill="1" applyBorder="1" applyAlignment="1" applyProtection="1">
      <alignment horizontal="center" vertical="center"/>
      <protection locked="0"/>
    </xf>
    <xf numFmtId="0" fontId="17" fillId="0" borderId="21" xfId="0" applyFont="1" applyFill="1" applyBorder="1" applyAlignment="1" applyProtection="1">
      <alignment horizontal="center" vertical="center"/>
      <protection locked="0"/>
    </xf>
    <xf numFmtId="0" fontId="2" fillId="14" borderId="21" xfId="2" applyFill="1" applyBorder="1" applyAlignment="1" applyProtection="1">
      <alignment horizontal="center"/>
      <protection locked="0"/>
    </xf>
    <xf numFmtId="0" fontId="2" fillId="14" borderId="19" xfId="2" applyFill="1" applyBorder="1" applyAlignment="1" applyProtection="1">
      <alignment horizontal="center"/>
      <protection locked="0"/>
    </xf>
    <xf numFmtId="0" fontId="2" fillId="14" borderId="20" xfId="2" applyFill="1" applyBorder="1" applyAlignment="1" applyProtection="1">
      <alignment horizontal="center"/>
      <protection locked="0"/>
    </xf>
    <xf numFmtId="0" fontId="2" fillId="12" borderId="31" xfId="2" applyFill="1" applyBorder="1" applyAlignment="1" applyProtection="1">
      <alignment horizontal="center"/>
      <protection locked="0"/>
    </xf>
    <xf numFmtId="0" fontId="2" fillId="12" borderId="32" xfId="2" applyFill="1" applyBorder="1" applyAlignment="1" applyProtection="1">
      <alignment horizontal="center"/>
      <protection locked="0"/>
    </xf>
    <xf numFmtId="0" fontId="2" fillId="12" borderId="33" xfId="2" applyFill="1" applyBorder="1" applyAlignment="1" applyProtection="1">
      <alignment horizontal="center"/>
      <protection locked="0"/>
    </xf>
    <xf numFmtId="0" fontId="2" fillId="0" borderId="0" xfId="2" applyFill="1" applyBorder="1" applyAlignment="1" applyProtection="1">
      <alignment horizont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7" fillId="0" borderId="19" xfId="6" applyFont="1" applyFill="1" applyBorder="1" applyAlignment="1" applyProtection="1">
      <alignment horizontal="center" vertical="center"/>
      <protection locked="0"/>
    </xf>
    <xf numFmtId="0" fontId="17" fillId="12" borderId="19" xfId="6" applyFont="1" applyFill="1" applyBorder="1" applyAlignment="1" applyProtection="1">
      <alignment horizontal="center" vertical="center"/>
      <protection locked="0"/>
    </xf>
    <xf numFmtId="0" fontId="16" fillId="0" borderId="29" xfId="0" applyFont="1" applyBorder="1" applyProtection="1">
      <protection locked="0"/>
    </xf>
    <xf numFmtId="0" fontId="17" fillId="0" borderId="18" xfId="6" applyFont="1" applyFill="1" applyBorder="1" applyAlignment="1" applyProtection="1">
      <alignment horizontal="center" vertical="center"/>
      <protection locked="0"/>
    </xf>
    <xf numFmtId="0" fontId="17" fillId="0" borderId="21" xfId="6" applyFont="1" applyFill="1" applyBorder="1" applyAlignment="1" applyProtection="1">
      <alignment horizontal="center" vertical="center"/>
      <protection locked="0"/>
    </xf>
    <xf numFmtId="0" fontId="17" fillId="0" borderId="20" xfId="6" applyFont="1" applyFill="1" applyBorder="1" applyAlignment="1" applyProtection="1">
      <alignment horizontal="center" vertical="center"/>
      <protection locked="0"/>
    </xf>
    <xf numFmtId="0" fontId="17" fillId="12" borderId="20" xfId="6" applyFont="1" applyFill="1" applyBorder="1" applyAlignment="1" applyProtection="1">
      <alignment horizontal="center" vertical="center"/>
      <protection locked="0"/>
    </xf>
    <xf numFmtId="0" fontId="15" fillId="7" borderId="11" xfId="5" applyFont="1" applyFill="1" applyBorder="1" applyAlignment="1" applyProtection="1">
      <alignment horizontal="center" vertical="center" textRotation="90" wrapText="1"/>
      <protection locked="0"/>
    </xf>
    <xf numFmtId="0" fontId="16" fillId="0" borderId="13" xfId="0" applyFont="1" applyBorder="1" applyProtection="1"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9" fontId="0" fillId="0" borderId="34" xfId="1" applyFont="1" applyFill="1" applyBorder="1" applyAlignment="1" applyProtection="1">
      <alignment horizontal="center" vertical="center"/>
      <protection locked="0"/>
    </xf>
    <xf numFmtId="0" fontId="17" fillId="0" borderId="15" xfId="0" applyFont="1" applyFill="1" applyBorder="1" applyAlignment="1" applyProtection="1">
      <alignment horizontal="center" vertical="center"/>
      <protection locked="0"/>
    </xf>
    <xf numFmtId="0" fontId="17" fillId="0" borderId="16" xfId="0" applyFont="1" applyFill="1" applyBorder="1" applyAlignment="1" applyProtection="1">
      <alignment horizontal="center" vertical="center"/>
      <protection locked="0"/>
    </xf>
    <xf numFmtId="0" fontId="17" fillId="0" borderId="16" xfId="6" applyFont="1" applyFill="1" applyBorder="1" applyAlignment="1" applyProtection="1">
      <alignment horizontal="center" vertical="center"/>
      <protection locked="0"/>
    </xf>
    <xf numFmtId="0" fontId="17" fillId="0" borderId="17" xfId="6" applyFont="1" applyFill="1" applyBorder="1" applyAlignment="1" applyProtection="1">
      <alignment horizontal="center" vertical="center"/>
      <protection locked="0"/>
    </xf>
    <xf numFmtId="0" fontId="17" fillId="12" borderId="16" xfId="6" applyFont="1" applyFill="1" applyBorder="1" applyAlignment="1" applyProtection="1">
      <alignment horizontal="center" vertical="center"/>
      <protection locked="0"/>
    </xf>
    <xf numFmtId="0" fontId="17" fillId="12" borderId="17" xfId="6" applyFont="1" applyFill="1" applyBorder="1" applyAlignment="1" applyProtection="1">
      <alignment horizontal="center" vertical="center"/>
      <protection locked="0"/>
    </xf>
    <xf numFmtId="0" fontId="16" fillId="0" borderId="7" xfId="0" applyFont="1" applyBorder="1" applyProtection="1"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7" fillId="0" borderId="9" xfId="6" applyFont="1" applyFill="1" applyBorder="1" applyAlignment="1" applyProtection="1">
      <alignment horizontal="center" vertical="center"/>
      <protection locked="0"/>
    </xf>
    <xf numFmtId="0" fontId="17" fillId="0" borderId="6" xfId="6" applyFont="1" applyFill="1" applyBorder="1" applyAlignment="1" applyProtection="1">
      <alignment horizontal="center" vertical="center"/>
      <protection locked="0"/>
    </xf>
    <xf numFmtId="0" fontId="17" fillId="12" borderId="9" xfId="6" applyFont="1" applyFill="1" applyBorder="1" applyAlignment="1" applyProtection="1">
      <alignment horizontal="center" vertical="center"/>
      <protection locked="0"/>
    </xf>
    <xf numFmtId="0" fontId="17" fillId="12" borderId="6" xfId="6" applyFont="1" applyFill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left" vertical="center"/>
      <protection locked="0"/>
    </xf>
    <xf numFmtId="0" fontId="17" fillId="0" borderId="35" xfId="0" applyFont="1" applyFill="1" applyBorder="1" applyAlignment="1" applyProtection="1">
      <alignment horizontal="center" vertical="center"/>
      <protection locked="0"/>
    </xf>
    <xf numFmtId="0" fontId="17" fillId="0" borderId="36" xfId="0" applyFont="1" applyFill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left" vertical="center"/>
      <protection locked="0"/>
    </xf>
    <xf numFmtId="0" fontId="17" fillId="12" borderId="19" xfId="2" applyFont="1" applyFill="1" applyBorder="1" applyAlignment="1" applyProtection="1">
      <alignment horizontal="center" vertical="center"/>
      <protection locked="0"/>
    </xf>
    <xf numFmtId="0" fontId="16" fillId="0" borderId="13" xfId="0" applyFont="1" applyFill="1" applyBorder="1" applyAlignment="1" applyProtection="1">
      <alignment horizontal="left" vertical="center" wrapText="1"/>
      <protection locked="0"/>
    </xf>
    <xf numFmtId="0" fontId="17" fillId="0" borderId="17" xfId="0" applyFont="1" applyFill="1" applyBorder="1" applyAlignment="1" applyProtection="1">
      <alignment horizontal="center" vertical="center"/>
      <protection locked="0"/>
    </xf>
    <xf numFmtId="0" fontId="17" fillId="12" borderId="17" xfId="0" applyFont="1" applyFill="1" applyBorder="1" applyAlignment="1" applyProtection="1">
      <alignment horizontal="center" vertical="center"/>
      <protection locked="0"/>
    </xf>
    <xf numFmtId="0" fontId="17" fillId="0" borderId="31" xfId="0" applyFont="1" applyFill="1" applyBorder="1" applyAlignment="1" applyProtection="1">
      <alignment horizontal="center" vertical="center"/>
      <protection locked="0"/>
    </xf>
    <xf numFmtId="0" fontId="17" fillId="0" borderId="32" xfId="0" applyFont="1" applyFill="1" applyBorder="1" applyAlignment="1" applyProtection="1">
      <alignment horizontal="center" vertical="center"/>
      <protection locked="0"/>
    </xf>
    <xf numFmtId="0" fontId="17" fillId="0" borderId="32" xfId="6" applyFont="1" applyFill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top"/>
    </xf>
    <xf numFmtId="0" fontId="16" fillId="0" borderId="29" xfId="0" applyFont="1" applyBorder="1" applyAlignment="1" applyProtection="1">
      <alignment horizontal="left" vertical="center" wrapText="1"/>
      <protection locked="0"/>
    </xf>
    <xf numFmtId="0" fontId="16" fillId="0" borderId="13" xfId="0" applyFont="1" applyBorder="1" applyAlignment="1" applyProtection="1">
      <alignment horizontal="left" wrapText="1"/>
      <protection locked="0"/>
    </xf>
    <xf numFmtId="0" fontId="17" fillId="0" borderId="16" xfId="4" applyFont="1" applyFill="1" applyBorder="1" applyAlignment="1" applyProtection="1">
      <alignment horizontal="center" vertical="center"/>
      <protection locked="0"/>
    </xf>
    <xf numFmtId="0" fontId="17" fillId="0" borderId="15" xfId="6" applyFont="1" applyFill="1" applyBorder="1" applyAlignment="1" applyProtection="1">
      <alignment horizontal="center" vertical="center"/>
      <protection locked="0"/>
    </xf>
    <xf numFmtId="0" fontId="17" fillId="12" borderId="16" xfId="0" applyFont="1" applyFill="1" applyBorder="1" applyAlignment="1" applyProtection="1">
      <alignment horizontal="center" vertical="center"/>
      <protection locked="0"/>
    </xf>
    <xf numFmtId="0" fontId="17" fillId="0" borderId="33" xfId="0" applyFont="1" applyFill="1" applyBorder="1" applyAlignment="1" applyProtection="1">
      <alignment horizontal="center" vertical="center"/>
      <protection locked="0"/>
    </xf>
    <xf numFmtId="0" fontId="16" fillId="0" borderId="7" xfId="0" applyFont="1" applyFill="1" applyBorder="1" applyProtection="1">
      <protection locked="0"/>
    </xf>
    <xf numFmtId="0" fontId="17" fillId="0" borderId="5" xfId="4" applyFont="1" applyFill="1" applyBorder="1" applyAlignment="1" applyProtection="1">
      <alignment horizontal="center" vertical="center"/>
      <protection locked="0"/>
    </xf>
    <xf numFmtId="0" fontId="17" fillId="0" borderId="9" xfId="4" applyFont="1" applyFill="1" applyBorder="1" applyAlignment="1" applyProtection="1">
      <alignment horizontal="center" vertical="center"/>
      <protection locked="0"/>
    </xf>
    <xf numFmtId="0" fontId="17" fillId="0" borderId="9" xfId="3" applyFont="1" applyFill="1" applyBorder="1" applyAlignment="1" applyProtection="1">
      <alignment horizontal="center" vertical="center"/>
      <protection locked="0"/>
    </xf>
    <xf numFmtId="0" fontId="17" fillId="0" borderId="6" xfId="2" applyFont="1" applyFill="1" applyBorder="1" applyAlignment="1" applyProtection="1">
      <alignment horizontal="center" vertical="center"/>
      <protection locked="0"/>
    </xf>
    <xf numFmtId="0" fontId="16" fillId="0" borderId="29" xfId="0" applyFont="1" applyFill="1" applyBorder="1" applyProtection="1">
      <protection locked="0"/>
    </xf>
    <xf numFmtId="0" fontId="17" fillId="0" borderId="18" xfId="4" applyFont="1" applyFill="1" applyBorder="1" applyAlignment="1" applyProtection="1">
      <alignment horizontal="center" vertical="center"/>
      <protection locked="0"/>
    </xf>
    <xf numFmtId="0" fontId="17" fillId="0" borderId="19" xfId="4" applyFont="1" applyFill="1" applyBorder="1" applyAlignment="1" applyProtection="1">
      <alignment horizontal="center" vertical="center"/>
      <protection locked="0"/>
    </xf>
    <xf numFmtId="0" fontId="17" fillId="0" borderId="19" xfId="3" applyFont="1" applyFill="1" applyBorder="1" applyAlignment="1" applyProtection="1">
      <alignment horizontal="center" vertical="center"/>
      <protection locked="0"/>
    </xf>
    <xf numFmtId="0" fontId="17" fillId="0" borderId="20" xfId="2" applyFont="1" applyFill="1" applyBorder="1" applyAlignment="1" applyProtection="1">
      <alignment horizontal="center" vertical="center"/>
      <protection locked="0"/>
    </xf>
    <xf numFmtId="0" fontId="16" fillId="0" borderId="13" xfId="0" applyFont="1" applyFill="1" applyBorder="1" applyProtection="1">
      <protection locked="0"/>
    </xf>
    <xf numFmtId="0" fontId="17" fillId="0" borderId="15" xfId="4" applyFont="1" applyFill="1" applyBorder="1" applyAlignment="1" applyProtection="1">
      <alignment horizontal="center" vertical="center"/>
      <protection locked="0"/>
    </xf>
    <xf numFmtId="0" fontId="17" fillId="0" borderId="16" xfId="3" applyFont="1" applyFill="1" applyBorder="1" applyAlignment="1" applyProtection="1">
      <alignment horizontal="center" vertical="center"/>
      <protection locked="0"/>
    </xf>
    <xf numFmtId="0" fontId="17" fillId="0" borderId="16" xfId="2" applyFont="1" applyFill="1" applyBorder="1" applyAlignment="1" applyProtection="1">
      <alignment horizontal="center" vertical="center"/>
      <protection locked="0"/>
    </xf>
    <xf numFmtId="0" fontId="17" fillId="0" borderId="17" xfId="2" applyFont="1" applyFill="1" applyBorder="1" applyAlignment="1" applyProtection="1">
      <alignment horizontal="center" vertical="center"/>
      <protection locked="0"/>
    </xf>
    <xf numFmtId="0" fontId="17" fillId="0" borderId="15" xfId="2" applyFont="1" applyFill="1" applyBorder="1" applyAlignment="1" applyProtection="1">
      <alignment horizontal="center" vertical="center"/>
      <protection locked="0"/>
    </xf>
    <xf numFmtId="0" fontId="18" fillId="7" borderId="27" xfId="5" applyFont="1" applyFill="1" applyBorder="1" applyAlignment="1" applyProtection="1">
      <alignment horizontal="center" vertical="center" textRotation="90"/>
      <protection locked="0"/>
    </xf>
    <xf numFmtId="0" fontId="16" fillId="0" borderId="7" xfId="0" applyFont="1" applyFill="1" applyBorder="1" applyAlignment="1" applyProtection="1">
      <alignment horizontal="left" vertical="center"/>
      <protection locked="0"/>
    </xf>
    <xf numFmtId="0" fontId="17" fillId="0" borderId="5" xfId="6" applyFont="1" applyFill="1" applyBorder="1" applyAlignment="1" applyProtection="1">
      <alignment horizontal="center" vertical="center"/>
      <protection locked="0"/>
    </xf>
    <xf numFmtId="0" fontId="17" fillId="0" borderId="10" xfId="6" applyFont="1" applyFill="1" applyBorder="1" applyAlignment="1" applyProtection="1">
      <alignment horizontal="center" vertical="center"/>
      <protection locked="0"/>
    </xf>
    <xf numFmtId="0" fontId="18" fillId="7" borderId="22" xfId="5" applyFont="1" applyFill="1" applyBorder="1" applyAlignment="1" applyProtection="1">
      <alignment horizontal="center" vertical="center" textRotation="90"/>
      <protection locked="0"/>
    </xf>
    <xf numFmtId="0" fontId="16" fillId="0" borderId="13" xfId="0" applyFont="1" applyBorder="1" applyAlignment="1" applyProtection="1">
      <alignment horizontal="left" vertical="center"/>
      <protection locked="0"/>
    </xf>
    <xf numFmtId="0" fontId="16" fillId="0" borderId="37" xfId="0" applyFont="1" applyBorder="1" applyAlignment="1" applyProtection="1">
      <alignment horizontal="left" vertical="center"/>
      <protection locked="0"/>
    </xf>
    <xf numFmtId="0" fontId="16" fillId="0" borderId="37" xfId="0" applyFont="1" applyBorder="1" applyAlignment="1" applyProtection="1">
      <alignment horizontal="center" vertical="center"/>
      <protection locked="0"/>
    </xf>
    <xf numFmtId="9" fontId="0" fillId="0" borderId="38" xfId="1" applyFont="1" applyFill="1" applyBorder="1" applyAlignment="1" applyProtection="1">
      <alignment horizontal="center" vertical="center"/>
      <protection locked="0"/>
    </xf>
    <xf numFmtId="0" fontId="17" fillId="0" borderId="39" xfId="0" applyFont="1" applyFill="1" applyBorder="1" applyAlignment="1" applyProtection="1">
      <alignment horizontal="center" vertical="center"/>
      <protection locked="0"/>
    </xf>
    <xf numFmtId="0" fontId="17" fillId="0" borderId="39" xfId="6" applyFont="1" applyFill="1" applyBorder="1" applyAlignment="1" applyProtection="1">
      <alignment horizontal="center" vertical="center"/>
      <protection locked="0"/>
    </xf>
    <xf numFmtId="0" fontId="17" fillId="12" borderId="32" xfId="0" applyFont="1" applyFill="1" applyBorder="1" applyAlignment="1" applyProtection="1">
      <alignment horizontal="center" vertical="center"/>
      <protection locked="0"/>
    </xf>
    <xf numFmtId="0" fontId="17" fillId="12" borderId="33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2" fontId="13" fillId="0" borderId="40" xfId="0" applyNumberFormat="1" applyFont="1" applyBorder="1"/>
    <xf numFmtId="0" fontId="14" fillId="0" borderId="40" xfId="0" applyFont="1" applyBorder="1" applyAlignment="1">
      <alignment horizontal="center"/>
    </xf>
    <xf numFmtId="2" fontId="13" fillId="0" borderId="41" xfId="0" applyNumberFormat="1" applyFont="1" applyFill="1" applyBorder="1"/>
    <xf numFmtId="0" fontId="14" fillId="0" borderId="41" xfId="0" applyFont="1" applyBorder="1" applyAlignment="1">
      <alignment horizontal="center"/>
    </xf>
    <xf numFmtId="9" fontId="14" fillId="0" borderId="41" xfId="1" applyFont="1" applyBorder="1" applyAlignment="1">
      <alignment horizontal="center"/>
    </xf>
    <xf numFmtId="9" fontId="14" fillId="0" borderId="19" xfId="1" applyFont="1" applyBorder="1" applyAlignment="1">
      <alignment horizontal="center"/>
    </xf>
    <xf numFmtId="0" fontId="14" fillId="0" borderId="0" xfId="0" applyFont="1"/>
    <xf numFmtId="9" fontId="13" fillId="0" borderId="19" xfId="1" applyFont="1" applyBorder="1"/>
    <xf numFmtId="0" fontId="14" fillId="0" borderId="19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9" fontId="16" fillId="0" borderId="0" xfId="1" applyFont="1" applyBorder="1" applyAlignment="1">
      <alignment horizontal="center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19" xfId="0" applyBorder="1"/>
    <xf numFmtId="9" fontId="0" fillId="0" borderId="19" xfId="1" applyFont="1" applyBorder="1"/>
    <xf numFmtId="0" fontId="0" fillId="0" borderId="0" xfId="0" applyAlignment="1">
      <alignment horizontal="center" vertical="center"/>
    </xf>
  </cellXfs>
  <cellStyles count="7">
    <cellStyle name="60% - Accent1" xfId="6" builtinId="32"/>
    <cellStyle name="Bad" xfId="3" builtinId="27"/>
    <cellStyle name="Calculation" xfId="5" builtinId="22"/>
    <cellStyle name="Good" xfId="2" builtinId="26"/>
    <cellStyle name="Neutral" xfId="4" builtinId="28"/>
    <cellStyle name="Normal" xfId="0" builtinId="0"/>
    <cellStyle name="Percent" xfId="1" builtinId="5"/>
  </cellStyles>
  <dxfs count="99"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  <fill>
        <patternFill>
          <bgColor theme="9"/>
        </patternFill>
      </fill>
    </dxf>
    <dxf>
      <font>
        <color rgb="FFFF00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6"/>
  <sheetViews>
    <sheetView tabSelected="1" zoomScale="55" zoomScaleNormal="55" workbookViewId="0">
      <pane xSplit="5" ySplit="3" topLeftCell="F22" activePane="bottomRight" state="frozen"/>
      <selection pane="topRight" activeCell="F1" sqref="F1"/>
      <selection pane="bottomLeft" activeCell="A4" sqref="A4"/>
      <selection pane="bottomRight" activeCell="X5" sqref="X5"/>
    </sheetView>
  </sheetViews>
  <sheetFormatPr defaultColWidth="8.36328125" defaultRowHeight="14.5" x14ac:dyDescent="0.35"/>
  <cols>
    <col min="1" max="1" width="3.36328125" customWidth="1"/>
    <col min="2" max="2" width="43.453125" customWidth="1"/>
    <col min="3" max="3" width="10.453125" style="164" customWidth="1"/>
    <col min="4" max="4" width="8.6328125" style="164" customWidth="1"/>
    <col min="5" max="5" width="10.6328125" style="164" customWidth="1"/>
    <col min="6" max="6" width="6" customWidth="1"/>
    <col min="7" max="29" width="5.08984375" customWidth="1"/>
    <col min="30" max="32" width="6.6328125" customWidth="1"/>
  </cols>
  <sheetData>
    <row r="1" spans="1:34" s="4" customFormat="1" ht="39" customHeight="1" thickBot="1" x14ac:dyDescent="0.4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4" s="15" customFormat="1" x14ac:dyDescent="0.35">
      <c r="A2" s="5" t="s">
        <v>1</v>
      </c>
      <c r="B2" s="6"/>
      <c r="C2" s="7" t="s">
        <v>2</v>
      </c>
      <c r="D2" s="7" t="s">
        <v>3</v>
      </c>
      <c r="E2" s="8" t="s">
        <v>4</v>
      </c>
      <c r="F2" s="9" t="s">
        <v>5</v>
      </c>
      <c r="G2" s="10" t="s">
        <v>6</v>
      </c>
      <c r="H2" s="10" t="s">
        <v>7</v>
      </c>
      <c r="I2" s="10" t="s">
        <v>8</v>
      </c>
      <c r="J2" s="11" t="s">
        <v>9</v>
      </c>
      <c r="K2" s="9" t="s">
        <v>5</v>
      </c>
      <c r="L2" s="10" t="s">
        <v>6</v>
      </c>
      <c r="M2" s="10" t="s">
        <v>7</v>
      </c>
      <c r="N2" s="10" t="s">
        <v>8</v>
      </c>
      <c r="O2" s="11" t="s">
        <v>9</v>
      </c>
      <c r="P2" s="9" t="s">
        <v>5</v>
      </c>
      <c r="Q2" s="10" t="s">
        <v>6</v>
      </c>
      <c r="R2" s="10" t="s">
        <v>7</v>
      </c>
      <c r="S2" s="10" t="s">
        <v>8</v>
      </c>
      <c r="T2" s="11" t="s">
        <v>9</v>
      </c>
      <c r="U2" s="9" t="s">
        <v>5</v>
      </c>
      <c r="V2" s="10" t="s">
        <v>6</v>
      </c>
      <c r="W2" s="10" t="s">
        <v>7</v>
      </c>
      <c r="X2" s="10" t="s">
        <v>8</v>
      </c>
      <c r="Y2" s="11" t="s">
        <v>9</v>
      </c>
      <c r="Z2" s="9" t="s">
        <v>5</v>
      </c>
      <c r="AA2" s="10" t="s">
        <v>6</v>
      </c>
      <c r="AB2" s="10" t="s">
        <v>7</v>
      </c>
      <c r="AC2" s="11" t="s">
        <v>8</v>
      </c>
      <c r="AD2" s="12" t="s">
        <v>10</v>
      </c>
      <c r="AE2" s="13"/>
      <c r="AF2" s="13"/>
      <c r="AG2" s="13"/>
      <c r="AH2" s="14"/>
    </row>
    <row r="3" spans="1:34" ht="15" thickBot="1" x14ac:dyDescent="0.4">
      <c r="A3" s="16"/>
      <c r="B3" s="17"/>
      <c r="C3" s="18"/>
      <c r="D3" s="18" t="s">
        <v>11</v>
      </c>
      <c r="E3" s="19"/>
      <c r="F3" s="20">
        <v>2</v>
      </c>
      <c r="G3" s="21">
        <v>3</v>
      </c>
      <c r="H3" s="21">
        <v>4</v>
      </c>
      <c r="I3" s="21">
        <v>5</v>
      </c>
      <c r="J3" s="22">
        <v>6</v>
      </c>
      <c r="K3" s="20">
        <v>9</v>
      </c>
      <c r="L3" s="21">
        <v>10</v>
      </c>
      <c r="M3" s="21">
        <v>11</v>
      </c>
      <c r="N3" s="21">
        <v>12</v>
      </c>
      <c r="O3" s="22">
        <v>13</v>
      </c>
      <c r="P3" s="20">
        <v>16</v>
      </c>
      <c r="Q3" s="21">
        <v>17</v>
      </c>
      <c r="R3" s="21">
        <v>18</v>
      </c>
      <c r="S3" s="21">
        <v>19</v>
      </c>
      <c r="T3" s="22">
        <v>20</v>
      </c>
      <c r="U3" s="20">
        <v>23</v>
      </c>
      <c r="V3" s="21">
        <v>24</v>
      </c>
      <c r="W3" s="21">
        <v>25</v>
      </c>
      <c r="X3" s="21">
        <v>26</v>
      </c>
      <c r="Y3" s="22">
        <v>27</v>
      </c>
      <c r="Z3" s="23">
        <v>30</v>
      </c>
      <c r="AA3" s="24">
        <v>31</v>
      </c>
      <c r="AB3" s="24"/>
      <c r="AC3" s="25"/>
      <c r="AD3" s="26" t="s">
        <v>12</v>
      </c>
      <c r="AE3" s="27"/>
      <c r="AF3" s="27"/>
      <c r="AG3" s="27"/>
      <c r="AH3" s="28"/>
    </row>
    <row r="4" spans="1:34" ht="15" thickBot="1" x14ac:dyDescent="0.4">
      <c r="A4" s="29"/>
      <c r="B4" s="30"/>
      <c r="C4" s="31"/>
      <c r="D4" s="31"/>
      <c r="E4" s="32"/>
      <c r="F4" s="33">
        <f t="shared" ref="F4:AC4" si="0">F57</f>
        <v>0.8571428571428571</v>
      </c>
      <c r="G4" s="34">
        <f t="shared" si="0"/>
        <v>0.8571428571428571</v>
      </c>
      <c r="H4" s="34">
        <f t="shared" si="0"/>
        <v>0.73333333333333328</v>
      </c>
      <c r="I4" s="34">
        <f>I57</f>
        <v>1</v>
      </c>
      <c r="J4" s="35">
        <f t="shared" si="0"/>
        <v>0.83333333333333337</v>
      </c>
      <c r="K4" s="33">
        <f t="shared" si="0"/>
        <v>0.7</v>
      </c>
      <c r="L4" s="34">
        <f t="shared" si="0"/>
        <v>0.7142857142857143</v>
      </c>
      <c r="M4" s="34">
        <f t="shared" si="0"/>
        <v>0.9</v>
      </c>
      <c r="N4" s="34">
        <f t="shared" si="0"/>
        <v>0.83333333333333337</v>
      </c>
      <c r="O4" s="35">
        <f t="shared" si="0"/>
        <v>0.77777777777777779</v>
      </c>
      <c r="P4" s="33">
        <f t="shared" si="0"/>
        <v>0.875</v>
      </c>
      <c r="Q4" s="34">
        <f t="shared" si="0"/>
        <v>0.5714285714285714</v>
      </c>
      <c r="R4" s="34">
        <f t="shared" si="0"/>
        <v>0.81818181818181823</v>
      </c>
      <c r="S4" s="34">
        <f t="shared" si="0"/>
        <v>0.66666666666666663</v>
      </c>
      <c r="T4" s="35">
        <f t="shared" si="0"/>
        <v>1</v>
      </c>
      <c r="U4" s="33">
        <f t="shared" si="0"/>
        <v>0.77777777777777779</v>
      </c>
      <c r="V4" s="34">
        <f t="shared" si="0"/>
        <v>0.875</v>
      </c>
      <c r="W4" s="34">
        <f t="shared" si="0"/>
        <v>0.81818181818181823</v>
      </c>
      <c r="X4" s="34" t="e">
        <f t="shared" si="0"/>
        <v>#DIV/0!</v>
      </c>
      <c r="Y4" s="35" t="e">
        <f t="shared" si="0"/>
        <v>#DIV/0!</v>
      </c>
      <c r="Z4" s="36">
        <f t="shared" si="0"/>
        <v>0</v>
      </c>
      <c r="AA4" s="37">
        <f t="shared" si="0"/>
        <v>0</v>
      </c>
      <c r="AB4" s="37">
        <f t="shared" si="0"/>
        <v>0</v>
      </c>
      <c r="AC4" s="38">
        <f t="shared" si="0"/>
        <v>0</v>
      </c>
      <c r="AD4" s="39" t="s">
        <v>13</v>
      </c>
      <c r="AE4" s="40"/>
      <c r="AF4" s="40"/>
      <c r="AG4" s="40"/>
      <c r="AH4" s="41"/>
    </row>
    <row r="5" spans="1:34" ht="15" customHeight="1" x14ac:dyDescent="0.35">
      <c r="A5" s="42" t="s">
        <v>14</v>
      </c>
      <c r="B5" s="43" t="s">
        <v>15</v>
      </c>
      <c r="C5" s="44" t="s">
        <v>16</v>
      </c>
      <c r="D5" s="44">
        <v>21</v>
      </c>
      <c r="E5" s="45">
        <f t="shared" ref="E5:E44" si="1">SUM(COUNTIF(F5:AC5,"c")/(D5))</f>
        <v>0.80952380952380953</v>
      </c>
      <c r="F5" s="46" t="s">
        <v>17</v>
      </c>
      <c r="G5" s="47" t="s">
        <v>17</v>
      </c>
      <c r="H5" s="48" t="s">
        <v>17</v>
      </c>
      <c r="I5" s="48"/>
      <c r="J5" s="49" t="s">
        <v>17</v>
      </c>
      <c r="K5" s="50" t="s">
        <v>17</v>
      </c>
      <c r="L5" s="48" t="s">
        <v>17</v>
      </c>
      <c r="M5" s="48" t="s">
        <v>17</v>
      </c>
      <c r="N5" s="48" t="s">
        <v>17</v>
      </c>
      <c r="O5" s="51" t="s">
        <v>17</v>
      </c>
      <c r="P5" s="50" t="s">
        <v>17</v>
      </c>
      <c r="Q5" s="48" t="s">
        <v>17</v>
      </c>
      <c r="R5" s="48" t="s">
        <v>17</v>
      </c>
      <c r="S5" s="48" t="s">
        <v>17</v>
      </c>
      <c r="T5" s="51" t="s">
        <v>17</v>
      </c>
      <c r="U5" s="50" t="s">
        <v>17</v>
      </c>
      <c r="V5" s="48" t="s">
        <v>17</v>
      </c>
      <c r="W5" s="48" t="s">
        <v>17</v>
      </c>
      <c r="X5" s="52"/>
      <c r="Y5" s="51"/>
      <c r="Z5" s="53" t="s">
        <v>18</v>
      </c>
      <c r="AA5" s="48" t="s">
        <v>18</v>
      </c>
      <c r="AB5" s="48" t="s">
        <v>18</v>
      </c>
      <c r="AC5" s="48" t="s">
        <v>18</v>
      </c>
      <c r="AD5" s="54" t="s">
        <v>19</v>
      </c>
      <c r="AE5" s="55"/>
      <c r="AF5" s="55"/>
      <c r="AG5" s="55"/>
      <c r="AH5" s="56"/>
    </row>
    <row r="6" spans="1:34" ht="15.5" x14ac:dyDescent="0.35">
      <c r="A6" s="57"/>
      <c r="B6" s="58" t="s">
        <v>20</v>
      </c>
      <c r="C6" s="59" t="s">
        <v>21</v>
      </c>
      <c r="D6" s="59">
        <v>13</v>
      </c>
      <c r="E6" s="60">
        <f t="shared" si="1"/>
        <v>0.76923076923076927</v>
      </c>
      <c r="F6" s="61" t="s">
        <v>17</v>
      </c>
      <c r="G6" s="62"/>
      <c r="H6" s="63" t="s">
        <v>17</v>
      </c>
      <c r="I6" s="63"/>
      <c r="J6" s="64" t="s">
        <v>17</v>
      </c>
      <c r="K6" s="65" t="s">
        <v>17</v>
      </c>
      <c r="L6" s="62"/>
      <c r="M6" s="63" t="s">
        <v>17</v>
      </c>
      <c r="N6" s="63"/>
      <c r="O6" s="64"/>
      <c r="P6" s="65" t="s">
        <v>17</v>
      </c>
      <c r="Q6" s="62"/>
      <c r="R6" s="63" t="s">
        <v>17</v>
      </c>
      <c r="S6" s="63"/>
      <c r="T6" s="64"/>
      <c r="U6" s="65" t="s">
        <v>17</v>
      </c>
      <c r="V6" s="62" t="s">
        <v>17</v>
      </c>
      <c r="W6" s="63" t="s">
        <v>17</v>
      </c>
      <c r="X6" s="66"/>
      <c r="Y6" s="67"/>
      <c r="Z6" s="68" t="s">
        <v>18</v>
      </c>
      <c r="AA6" s="62"/>
      <c r="AB6" s="63" t="s">
        <v>18</v>
      </c>
      <c r="AC6" s="63"/>
      <c r="AD6" s="69" t="s">
        <v>22</v>
      </c>
      <c r="AE6" s="70"/>
      <c r="AF6" s="70"/>
      <c r="AG6" s="70"/>
      <c r="AH6" s="71"/>
    </row>
    <row r="7" spans="1:34" ht="16" thickBot="1" x14ac:dyDescent="0.4">
      <c r="A7" s="57"/>
      <c r="B7" s="58" t="s">
        <v>23</v>
      </c>
      <c r="C7" s="59" t="s">
        <v>21</v>
      </c>
      <c r="D7" s="59">
        <v>12</v>
      </c>
      <c r="E7" s="60">
        <f t="shared" si="1"/>
        <v>0.75</v>
      </c>
      <c r="F7" s="61" t="s">
        <v>17</v>
      </c>
      <c r="G7" s="62"/>
      <c r="H7" s="63" t="s">
        <v>17</v>
      </c>
      <c r="I7" s="63"/>
      <c r="J7" s="64" t="s">
        <v>17</v>
      </c>
      <c r="K7" s="65" t="s">
        <v>17</v>
      </c>
      <c r="L7" s="62"/>
      <c r="M7" s="63" t="s">
        <v>17</v>
      </c>
      <c r="N7" s="63"/>
      <c r="O7" s="64"/>
      <c r="P7" s="65" t="s">
        <v>17</v>
      </c>
      <c r="Q7" s="62"/>
      <c r="R7" s="63" t="s">
        <v>17</v>
      </c>
      <c r="S7" s="63"/>
      <c r="T7" s="64"/>
      <c r="U7" s="65" t="s">
        <v>17</v>
      </c>
      <c r="V7" s="62"/>
      <c r="W7" s="63" t="s">
        <v>17</v>
      </c>
      <c r="X7" s="66"/>
      <c r="Y7" s="67"/>
      <c r="Z7" s="68" t="s">
        <v>18</v>
      </c>
      <c r="AA7" s="62"/>
      <c r="AB7" s="63" t="s">
        <v>18</v>
      </c>
      <c r="AC7" s="63"/>
      <c r="AD7" s="72" t="s">
        <v>24</v>
      </c>
      <c r="AE7" s="73"/>
      <c r="AF7" s="73"/>
      <c r="AG7" s="73"/>
      <c r="AH7" s="74"/>
    </row>
    <row r="8" spans="1:34" ht="15.5" x14ac:dyDescent="0.35">
      <c r="A8" s="57"/>
      <c r="B8" s="58" t="s">
        <v>25</v>
      </c>
      <c r="C8" s="59" t="s">
        <v>16</v>
      </c>
      <c r="D8" s="59">
        <v>22</v>
      </c>
      <c r="E8" s="60">
        <f t="shared" si="1"/>
        <v>0.5</v>
      </c>
      <c r="F8" s="61" t="s">
        <v>26</v>
      </c>
      <c r="G8" s="62" t="s">
        <v>17</v>
      </c>
      <c r="H8" s="63" t="s">
        <v>26</v>
      </c>
      <c r="I8" s="63"/>
      <c r="J8" s="64" t="s">
        <v>17</v>
      </c>
      <c r="K8" s="65" t="s">
        <v>26</v>
      </c>
      <c r="L8" s="62" t="s">
        <v>17</v>
      </c>
      <c r="M8" s="63" t="s">
        <v>17</v>
      </c>
      <c r="N8" s="63" t="s">
        <v>17</v>
      </c>
      <c r="O8" s="64" t="s">
        <v>26</v>
      </c>
      <c r="P8" s="65" t="s">
        <v>17</v>
      </c>
      <c r="Q8" s="62" t="s">
        <v>26</v>
      </c>
      <c r="R8" s="63" t="s">
        <v>17</v>
      </c>
      <c r="S8" s="63" t="s">
        <v>17</v>
      </c>
      <c r="T8" s="64" t="s">
        <v>17</v>
      </c>
      <c r="U8" s="65" t="s">
        <v>26</v>
      </c>
      <c r="V8" s="62" t="s">
        <v>17</v>
      </c>
      <c r="W8" s="63" t="s">
        <v>17</v>
      </c>
      <c r="X8" s="66"/>
      <c r="Y8" s="67"/>
      <c r="Z8" s="68"/>
      <c r="AA8" s="62"/>
      <c r="AB8" s="63"/>
      <c r="AC8" s="63"/>
      <c r="AD8" s="75"/>
      <c r="AE8" s="75"/>
      <c r="AF8" s="75"/>
      <c r="AG8" s="75"/>
      <c r="AH8" s="75"/>
    </row>
    <row r="9" spans="1:34" ht="15.5" x14ac:dyDescent="0.35">
      <c r="A9" s="57"/>
      <c r="B9" s="58" t="s">
        <v>27</v>
      </c>
      <c r="C9" s="76" t="s">
        <v>21</v>
      </c>
      <c r="D9" s="76">
        <v>4</v>
      </c>
      <c r="E9" s="60">
        <f t="shared" si="1"/>
        <v>0.75</v>
      </c>
      <c r="F9" s="61"/>
      <c r="G9" s="62"/>
      <c r="H9" s="63" t="s">
        <v>17</v>
      </c>
      <c r="I9" s="62"/>
      <c r="J9" s="64" t="s">
        <v>26</v>
      </c>
      <c r="K9" s="65"/>
      <c r="L9" s="63"/>
      <c r="M9" s="62"/>
      <c r="N9" s="77"/>
      <c r="O9" s="64" t="s">
        <v>17</v>
      </c>
      <c r="P9" s="65"/>
      <c r="Q9" s="63"/>
      <c r="R9" s="62"/>
      <c r="S9" s="77"/>
      <c r="T9" s="64" t="s">
        <v>17</v>
      </c>
      <c r="U9" s="65"/>
      <c r="V9" s="63"/>
      <c r="W9" s="62"/>
      <c r="X9" s="78"/>
      <c r="Y9" s="67"/>
      <c r="Z9" s="68"/>
      <c r="AA9" s="63"/>
      <c r="AB9" s="62"/>
      <c r="AC9" s="77"/>
    </row>
    <row r="10" spans="1:34" ht="15.5" x14ac:dyDescent="0.35">
      <c r="A10" s="57"/>
      <c r="B10" s="58" t="s">
        <v>28</v>
      </c>
      <c r="C10" s="76" t="s">
        <v>21</v>
      </c>
      <c r="D10" s="76">
        <v>4</v>
      </c>
      <c r="E10" s="60">
        <f t="shared" si="1"/>
        <v>1</v>
      </c>
      <c r="F10" s="61" t="s">
        <v>17</v>
      </c>
      <c r="G10" s="62"/>
      <c r="H10" s="63"/>
      <c r="I10" s="62"/>
      <c r="J10" s="64"/>
      <c r="K10" s="65" t="s">
        <v>17</v>
      </c>
      <c r="L10" s="63"/>
      <c r="M10" s="62"/>
      <c r="N10" s="77"/>
      <c r="O10" s="64"/>
      <c r="P10" s="65" t="s">
        <v>17</v>
      </c>
      <c r="Q10" s="63"/>
      <c r="R10" s="62"/>
      <c r="S10" s="77"/>
      <c r="T10" s="64"/>
      <c r="U10" s="65" t="s">
        <v>17</v>
      </c>
      <c r="V10" s="63"/>
      <c r="W10" s="62"/>
      <c r="X10" s="78"/>
      <c r="Y10" s="67"/>
      <c r="Z10" s="68"/>
      <c r="AA10" s="63"/>
      <c r="AB10" s="62"/>
      <c r="AC10" s="77"/>
    </row>
    <row r="11" spans="1:34" ht="13.5" customHeight="1" x14ac:dyDescent="0.35">
      <c r="A11" s="57"/>
      <c r="B11" s="79" t="s">
        <v>29</v>
      </c>
      <c r="C11" s="76" t="s">
        <v>21</v>
      </c>
      <c r="D11" s="76">
        <v>4</v>
      </c>
      <c r="E11" s="60">
        <f t="shared" si="1"/>
        <v>0.75</v>
      </c>
      <c r="F11" s="61"/>
      <c r="G11" s="62"/>
      <c r="H11" s="63" t="s">
        <v>17</v>
      </c>
      <c r="I11" s="63"/>
      <c r="J11" s="64"/>
      <c r="K11" s="65"/>
      <c r="L11" s="62"/>
      <c r="M11" s="63" t="s">
        <v>17</v>
      </c>
      <c r="N11" s="63"/>
      <c r="O11" s="64"/>
      <c r="P11" s="65"/>
      <c r="Q11" s="62"/>
      <c r="R11" s="63" t="s">
        <v>17</v>
      </c>
      <c r="S11" s="63"/>
      <c r="T11" s="64"/>
      <c r="U11" s="65"/>
      <c r="V11" s="62"/>
      <c r="W11" s="63" t="s">
        <v>26</v>
      </c>
      <c r="X11" s="66"/>
      <c r="Y11" s="67"/>
      <c r="Z11" s="68"/>
      <c r="AA11" s="62"/>
      <c r="AB11" s="63" t="s">
        <v>18</v>
      </c>
      <c r="AC11" s="63"/>
    </row>
    <row r="12" spans="1:34" ht="13.5" customHeight="1" x14ac:dyDescent="0.35">
      <c r="A12" s="57"/>
      <c r="B12" s="79" t="s">
        <v>29</v>
      </c>
      <c r="C12" s="76" t="s">
        <v>21</v>
      </c>
      <c r="D12" s="76">
        <v>4</v>
      </c>
      <c r="E12" s="60">
        <f t="shared" si="1"/>
        <v>1</v>
      </c>
      <c r="F12" s="61"/>
      <c r="G12" s="62" t="s">
        <v>17</v>
      </c>
      <c r="H12" s="62"/>
      <c r="I12" s="63"/>
      <c r="J12" s="64"/>
      <c r="K12" s="80"/>
      <c r="L12" s="63" t="s">
        <v>17</v>
      </c>
      <c r="M12" s="62"/>
      <c r="N12" s="63"/>
      <c r="O12" s="64"/>
      <c r="P12" s="80"/>
      <c r="Q12" s="63" t="s">
        <v>17</v>
      </c>
      <c r="R12" s="62"/>
      <c r="S12" s="63"/>
      <c r="T12" s="64"/>
      <c r="U12" s="80"/>
      <c r="V12" s="63" t="s">
        <v>17</v>
      </c>
      <c r="W12" s="62"/>
      <c r="X12" s="66"/>
      <c r="Y12" s="67"/>
      <c r="Z12" s="81"/>
      <c r="AA12" s="63" t="s">
        <v>18</v>
      </c>
      <c r="AB12" s="62"/>
      <c r="AC12" s="63"/>
    </row>
    <row r="13" spans="1:34" ht="13.5" customHeight="1" x14ac:dyDescent="0.35">
      <c r="A13" s="57"/>
      <c r="B13" s="79" t="s">
        <v>29</v>
      </c>
      <c r="C13" s="76" t="s">
        <v>21</v>
      </c>
      <c r="D13" s="76">
        <v>4</v>
      </c>
      <c r="E13" s="60">
        <f t="shared" si="1"/>
        <v>0.75</v>
      </c>
      <c r="F13" s="65"/>
      <c r="G13" s="63"/>
      <c r="H13" s="63"/>
      <c r="I13" s="77" t="s">
        <v>17</v>
      </c>
      <c r="J13" s="82"/>
      <c r="K13" s="65"/>
      <c r="L13" s="63"/>
      <c r="M13" s="63"/>
      <c r="N13" s="77" t="s">
        <v>17</v>
      </c>
      <c r="O13" s="82"/>
      <c r="P13" s="65"/>
      <c r="Q13" s="63"/>
      <c r="R13" s="63"/>
      <c r="S13" s="77" t="s">
        <v>17</v>
      </c>
      <c r="T13" s="82"/>
      <c r="U13" s="65"/>
      <c r="V13" s="63"/>
      <c r="W13" s="63"/>
      <c r="X13" s="78"/>
      <c r="Y13" s="83"/>
      <c r="Z13" s="68"/>
      <c r="AA13" s="63"/>
      <c r="AB13" s="63"/>
      <c r="AC13" s="77" t="s">
        <v>18</v>
      </c>
    </row>
    <row r="14" spans="1:34" ht="13.5" customHeight="1" x14ac:dyDescent="0.35">
      <c r="A14" s="57"/>
      <c r="B14" s="79" t="s">
        <v>29</v>
      </c>
      <c r="C14" s="76" t="s">
        <v>21</v>
      </c>
      <c r="D14" s="76">
        <v>4</v>
      </c>
      <c r="E14" s="60">
        <f t="shared" si="1"/>
        <v>0.5</v>
      </c>
      <c r="F14" s="65"/>
      <c r="G14" s="63"/>
      <c r="H14" s="63"/>
      <c r="I14" s="77" t="s">
        <v>17</v>
      </c>
      <c r="J14" s="82"/>
      <c r="K14" s="65"/>
      <c r="L14" s="63"/>
      <c r="M14" s="63"/>
      <c r="N14" s="77" t="s">
        <v>26</v>
      </c>
      <c r="O14" s="82"/>
      <c r="P14" s="65"/>
      <c r="Q14" s="63"/>
      <c r="R14" s="63"/>
      <c r="S14" s="77" t="s">
        <v>17</v>
      </c>
      <c r="T14" s="82"/>
      <c r="U14" s="65"/>
      <c r="V14" s="63"/>
      <c r="W14" s="63"/>
      <c r="X14" s="78"/>
      <c r="Y14" s="83"/>
      <c r="Z14" s="68"/>
      <c r="AA14" s="63"/>
      <c r="AB14" s="63"/>
      <c r="AC14" s="77" t="s">
        <v>18</v>
      </c>
    </row>
    <row r="15" spans="1:34" ht="13.5" customHeight="1" thickBot="1" x14ac:dyDescent="0.4">
      <c r="A15" s="84"/>
      <c r="B15" s="85" t="s">
        <v>29</v>
      </c>
      <c r="C15" s="86" t="s">
        <v>21</v>
      </c>
      <c r="D15" s="86">
        <v>4</v>
      </c>
      <c r="E15" s="87">
        <f t="shared" ref="E15:E23" si="2">SUM(COUNTIF(F15:AC15,"c")/(D15))</f>
        <v>0.75</v>
      </c>
      <c r="F15" s="88"/>
      <c r="G15" s="89" t="s">
        <v>26</v>
      </c>
      <c r="H15" s="89"/>
      <c r="I15" s="90"/>
      <c r="J15" s="91" t="s">
        <v>17</v>
      </c>
      <c r="K15" s="88"/>
      <c r="L15" s="89" t="s">
        <v>26</v>
      </c>
      <c r="M15" s="89"/>
      <c r="N15" s="90"/>
      <c r="O15" s="91"/>
      <c r="P15" s="88"/>
      <c r="Q15" s="89" t="s">
        <v>17</v>
      </c>
      <c r="R15" s="89"/>
      <c r="S15" s="90"/>
      <c r="T15" s="91"/>
      <c r="U15" s="88"/>
      <c r="V15" s="89" t="s">
        <v>17</v>
      </c>
      <c r="W15" s="89"/>
      <c r="X15" s="92"/>
      <c r="Y15" s="93"/>
      <c r="Z15" s="68"/>
      <c r="AA15" s="63"/>
      <c r="AB15" s="63"/>
      <c r="AC15" s="77"/>
    </row>
    <row r="16" spans="1:34" ht="13.5" customHeight="1" x14ac:dyDescent="0.35">
      <c r="A16" s="42" t="s">
        <v>30</v>
      </c>
      <c r="B16" s="94" t="s">
        <v>31</v>
      </c>
      <c r="C16" s="95" t="s">
        <v>21</v>
      </c>
      <c r="D16" s="95">
        <v>5</v>
      </c>
      <c r="E16" s="45">
        <f t="shared" si="2"/>
        <v>0</v>
      </c>
      <c r="F16" s="50"/>
      <c r="G16" s="48"/>
      <c r="H16" s="48"/>
      <c r="I16" s="96"/>
      <c r="J16" s="97"/>
      <c r="K16" s="50"/>
      <c r="L16" s="48"/>
      <c r="M16" s="48"/>
      <c r="N16" s="96"/>
      <c r="O16" s="97"/>
      <c r="P16" s="50"/>
      <c r="Q16" s="48"/>
      <c r="R16" s="48"/>
      <c r="S16" s="96"/>
      <c r="T16" s="97"/>
      <c r="U16" s="50"/>
      <c r="V16" s="48"/>
      <c r="W16" s="48"/>
      <c r="X16" s="98"/>
      <c r="Y16" s="99"/>
      <c r="Z16" s="68"/>
      <c r="AA16" s="63"/>
      <c r="AB16" s="63"/>
      <c r="AC16" s="77"/>
    </row>
    <row r="17" spans="1:33" ht="13.5" customHeight="1" x14ac:dyDescent="0.35">
      <c r="A17" s="57"/>
      <c r="B17" s="79" t="s">
        <v>32</v>
      </c>
      <c r="C17" s="76" t="s">
        <v>21</v>
      </c>
      <c r="D17" s="76">
        <v>6</v>
      </c>
      <c r="E17" s="60">
        <f t="shared" si="2"/>
        <v>0</v>
      </c>
      <c r="F17" s="65"/>
      <c r="G17" s="63"/>
      <c r="H17" s="63"/>
      <c r="I17" s="77"/>
      <c r="J17" s="82"/>
      <c r="K17" s="65"/>
      <c r="L17" s="63"/>
      <c r="M17" s="63"/>
      <c r="N17" s="77"/>
      <c r="O17" s="82"/>
      <c r="P17" s="65"/>
      <c r="Q17" s="63"/>
      <c r="R17" s="63"/>
      <c r="S17" s="77"/>
      <c r="T17" s="82"/>
      <c r="U17" s="65"/>
      <c r="V17" s="63"/>
      <c r="W17" s="63"/>
      <c r="X17" s="78"/>
      <c r="Y17" s="83"/>
      <c r="Z17" s="68"/>
      <c r="AA17" s="63"/>
      <c r="AB17" s="63"/>
      <c r="AC17" s="77"/>
    </row>
    <row r="18" spans="1:33" ht="13.5" customHeight="1" x14ac:dyDescent="0.35">
      <c r="A18" s="57"/>
      <c r="B18" s="79" t="s">
        <v>33</v>
      </c>
      <c r="C18" s="76" t="s">
        <v>21</v>
      </c>
      <c r="D18" s="76">
        <v>7</v>
      </c>
      <c r="E18" s="60">
        <f t="shared" si="2"/>
        <v>0</v>
      </c>
      <c r="F18" s="65"/>
      <c r="G18" s="63"/>
      <c r="H18" s="63"/>
      <c r="I18" s="77"/>
      <c r="J18" s="82"/>
      <c r="K18" s="65"/>
      <c r="L18" s="63"/>
      <c r="M18" s="63"/>
      <c r="N18" s="77"/>
      <c r="O18" s="82"/>
      <c r="P18" s="65"/>
      <c r="Q18" s="63"/>
      <c r="R18" s="63"/>
      <c r="S18" s="77"/>
      <c r="T18" s="82"/>
      <c r="U18" s="65"/>
      <c r="V18" s="63"/>
      <c r="W18" s="63"/>
      <c r="X18" s="78"/>
      <c r="Y18" s="83"/>
      <c r="Z18" s="68"/>
      <c r="AA18" s="63"/>
      <c r="AB18" s="63"/>
      <c r="AC18" s="77"/>
    </row>
    <row r="19" spans="1:33" ht="13.5" customHeight="1" x14ac:dyDescent="0.35">
      <c r="A19" s="57"/>
      <c r="B19" s="79" t="s">
        <v>34</v>
      </c>
      <c r="C19" s="76" t="s">
        <v>21</v>
      </c>
      <c r="D19" s="76">
        <v>8</v>
      </c>
      <c r="E19" s="60">
        <f t="shared" si="2"/>
        <v>0</v>
      </c>
      <c r="F19" s="65"/>
      <c r="G19" s="63"/>
      <c r="H19" s="63"/>
      <c r="I19" s="77"/>
      <c r="J19" s="82"/>
      <c r="K19" s="65"/>
      <c r="L19" s="63"/>
      <c r="M19" s="63"/>
      <c r="N19" s="77"/>
      <c r="O19" s="82"/>
      <c r="P19" s="65"/>
      <c r="Q19" s="63"/>
      <c r="R19" s="63"/>
      <c r="S19" s="77"/>
      <c r="T19" s="82"/>
      <c r="U19" s="65"/>
      <c r="V19" s="63"/>
      <c r="W19" s="63"/>
      <c r="X19" s="78"/>
      <c r="Y19" s="83"/>
      <c r="Z19" s="68"/>
      <c r="AA19" s="63"/>
      <c r="AB19" s="63"/>
      <c r="AC19" s="77"/>
    </row>
    <row r="20" spans="1:33" ht="13.5" customHeight="1" x14ac:dyDescent="0.35">
      <c r="A20" s="57"/>
      <c r="B20" s="79" t="s">
        <v>35</v>
      </c>
      <c r="C20" s="76" t="s">
        <v>21</v>
      </c>
      <c r="D20" s="76">
        <v>9</v>
      </c>
      <c r="E20" s="60">
        <f t="shared" si="2"/>
        <v>0</v>
      </c>
      <c r="F20" s="65"/>
      <c r="G20" s="63"/>
      <c r="H20" s="63"/>
      <c r="I20" s="77"/>
      <c r="J20" s="82"/>
      <c r="K20" s="65"/>
      <c r="L20" s="63"/>
      <c r="M20" s="63"/>
      <c r="N20" s="77"/>
      <c r="O20" s="82"/>
      <c r="P20" s="65"/>
      <c r="Q20" s="63"/>
      <c r="R20" s="63"/>
      <c r="S20" s="77"/>
      <c r="T20" s="82"/>
      <c r="U20" s="65"/>
      <c r="V20" s="63"/>
      <c r="W20" s="63"/>
      <c r="X20" s="78"/>
      <c r="Y20" s="83"/>
      <c r="Z20" s="68"/>
      <c r="AA20" s="63"/>
      <c r="AB20" s="63"/>
      <c r="AC20" s="77"/>
    </row>
    <row r="21" spans="1:33" ht="13.5" customHeight="1" x14ac:dyDescent="0.35">
      <c r="A21" s="57"/>
      <c r="B21" s="79" t="s">
        <v>36</v>
      </c>
      <c r="C21" s="76" t="s">
        <v>21</v>
      </c>
      <c r="D21" s="76">
        <v>10</v>
      </c>
      <c r="E21" s="60">
        <f t="shared" si="2"/>
        <v>0</v>
      </c>
      <c r="F21" s="65"/>
      <c r="G21" s="63"/>
      <c r="H21" s="63"/>
      <c r="I21" s="77"/>
      <c r="J21" s="82"/>
      <c r="K21" s="65"/>
      <c r="L21" s="63"/>
      <c r="M21" s="63"/>
      <c r="N21" s="77"/>
      <c r="O21" s="82"/>
      <c r="P21" s="65"/>
      <c r="Q21" s="63"/>
      <c r="R21" s="63"/>
      <c r="S21" s="77"/>
      <c r="T21" s="82"/>
      <c r="U21" s="65"/>
      <c r="V21" s="63"/>
      <c r="W21" s="63"/>
      <c r="X21" s="78"/>
      <c r="Y21" s="83"/>
      <c r="Z21" s="68"/>
      <c r="AA21" s="63"/>
      <c r="AB21" s="63"/>
      <c r="AC21" s="77"/>
    </row>
    <row r="22" spans="1:33" ht="13.5" customHeight="1" x14ac:dyDescent="0.35">
      <c r="A22" s="57"/>
      <c r="B22" s="79" t="s">
        <v>37</v>
      </c>
      <c r="C22" s="76" t="s">
        <v>21</v>
      </c>
      <c r="D22" s="76">
        <v>11</v>
      </c>
      <c r="E22" s="60">
        <f t="shared" si="2"/>
        <v>0</v>
      </c>
      <c r="F22" s="65"/>
      <c r="G22" s="63"/>
      <c r="H22" s="63"/>
      <c r="I22" s="77"/>
      <c r="J22" s="82"/>
      <c r="K22" s="65"/>
      <c r="L22" s="63"/>
      <c r="M22" s="63"/>
      <c r="N22" s="77"/>
      <c r="O22" s="82"/>
      <c r="P22" s="65"/>
      <c r="Q22" s="63"/>
      <c r="R22" s="63"/>
      <c r="S22" s="77"/>
      <c r="T22" s="82"/>
      <c r="U22" s="65"/>
      <c r="V22" s="63"/>
      <c r="W22" s="63"/>
      <c r="X22" s="78"/>
      <c r="Y22" s="83"/>
      <c r="Z22" s="68"/>
      <c r="AA22" s="63"/>
      <c r="AB22" s="63"/>
      <c r="AC22" s="77"/>
    </row>
    <row r="23" spans="1:33" ht="13.5" customHeight="1" thickBot="1" x14ac:dyDescent="0.4">
      <c r="A23" s="57"/>
      <c r="B23" s="85" t="s">
        <v>38</v>
      </c>
      <c r="C23" s="86" t="s">
        <v>21</v>
      </c>
      <c r="D23" s="86">
        <v>12</v>
      </c>
      <c r="E23" s="87">
        <f t="shared" si="2"/>
        <v>0</v>
      </c>
      <c r="F23" s="88"/>
      <c r="G23" s="89"/>
      <c r="H23" s="89"/>
      <c r="I23" s="90"/>
      <c r="J23" s="91"/>
      <c r="K23" s="88"/>
      <c r="L23" s="89"/>
      <c r="M23" s="89"/>
      <c r="N23" s="90"/>
      <c r="O23" s="91"/>
      <c r="P23" s="88"/>
      <c r="Q23" s="89"/>
      <c r="R23" s="89"/>
      <c r="S23" s="90"/>
      <c r="T23" s="91"/>
      <c r="U23" s="88"/>
      <c r="V23" s="89"/>
      <c r="W23" s="89"/>
      <c r="X23" s="92"/>
      <c r="Y23" s="93"/>
      <c r="Z23" s="68"/>
      <c r="AA23" s="63"/>
      <c r="AB23" s="63"/>
      <c r="AC23" s="77"/>
    </row>
    <row r="24" spans="1:33" ht="15.5" x14ac:dyDescent="0.35">
      <c r="A24" s="42" t="s">
        <v>39</v>
      </c>
      <c r="B24" s="100" t="s">
        <v>40</v>
      </c>
      <c r="C24" s="95" t="s">
        <v>21</v>
      </c>
      <c r="D24" s="95">
        <v>8</v>
      </c>
      <c r="E24" s="45">
        <f t="shared" si="1"/>
        <v>0.375</v>
      </c>
      <c r="F24" s="50"/>
      <c r="G24" s="48" t="s">
        <v>17</v>
      </c>
      <c r="H24" s="48"/>
      <c r="I24" s="48"/>
      <c r="J24" s="49"/>
      <c r="K24" s="50"/>
      <c r="L24" s="48"/>
      <c r="M24" s="48"/>
      <c r="N24" s="48"/>
      <c r="O24" s="49"/>
      <c r="P24" s="50"/>
      <c r="Q24" s="48" t="s">
        <v>17</v>
      </c>
      <c r="R24" s="48"/>
      <c r="S24" s="48"/>
      <c r="T24" s="49"/>
      <c r="U24" s="50"/>
      <c r="V24" s="48" t="s">
        <v>17</v>
      </c>
      <c r="W24" s="48"/>
      <c r="X24" s="52"/>
      <c r="Y24" s="51"/>
      <c r="Z24" s="101"/>
      <c r="AA24" s="102"/>
      <c r="AB24" s="102" t="s">
        <v>18</v>
      </c>
      <c r="AC24" s="102"/>
    </row>
    <row r="25" spans="1:33" ht="15.5" x14ac:dyDescent="0.35">
      <c r="A25" s="57"/>
      <c r="B25" s="103" t="s">
        <v>41</v>
      </c>
      <c r="C25" s="76" t="s">
        <v>21</v>
      </c>
      <c r="D25" s="76">
        <v>4</v>
      </c>
      <c r="E25" s="60">
        <f t="shared" ref="E25" si="3">SUM(COUNTIF(F25:AC25,"c")/(D25))</f>
        <v>1</v>
      </c>
      <c r="F25" s="65"/>
      <c r="G25" s="63"/>
      <c r="H25" s="63" t="s">
        <v>17</v>
      </c>
      <c r="I25" s="63"/>
      <c r="J25" s="64"/>
      <c r="K25" s="65"/>
      <c r="L25" s="63"/>
      <c r="M25" s="63" t="s">
        <v>17</v>
      </c>
      <c r="N25" s="63"/>
      <c r="O25" s="64"/>
      <c r="P25" s="65"/>
      <c r="Q25" s="63"/>
      <c r="R25" s="63" t="s">
        <v>17</v>
      </c>
      <c r="S25" s="63"/>
      <c r="T25" s="64"/>
      <c r="U25" s="65"/>
      <c r="V25" s="63"/>
      <c r="W25" s="63" t="s">
        <v>17</v>
      </c>
      <c r="X25" s="66"/>
      <c r="Y25" s="67"/>
      <c r="Z25" s="101"/>
      <c r="AA25" s="102"/>
      <c r="AB25" s="102"/>
      <c r="AC25" s="102"/>
    </row>
    <row r="26" spans="1:33" ht="15.5" x14ac:dyDescent="0.35">
      <c r="A26" s="57"/>
      <c r="B26" s="58" t="s">
        <v>42</v>
      </c>
      <c r="C26" s="76" t="s">
        <v>21</v>
      </c>
      <c r="D26" s="76">
        <v>4</v>
      </c>
      <c r="E26" s="60">
        <f t="shared" si="1"/>
        <v>0.75</v>
      </c>
      <c r="F26" s="61"/>
      <c r="G26" s="62"/>
      <c r="H26" s="63"/>
      <c r="I26" s="62" t="s">
        <v>17</v>
      </c>
      <c r="J26" s="64"/>
      <c r="K26" s="65"/>
      <c r="L26" s="62"/>
      <c r="M26" s="63"/>
      <c r="N26" s="62" t="s">
        <v>17</v>
      </c>
      <c r="O26" s="64"/>
      <c r="P26" s="65"/>
      <c r="Q26" s="62"/>
      <c r="R26" s="63"/>
      <c r="S26" s="62" t="s">
        <v>17</v>
      </c>
      <c r="T26" s="64"/>
      <c r="U26" s="65"/>
      <c r="V26" s="62"/>
      <c r="W26" s="63"/>
      <c r="X26" s="104"/>
      <c r="Y26" s="67"/>
      <c r="Z26" s="68"/>
      <c r="AA26" s="62"/>
      <c r="AB26" s="63"/>
      <c r="AC26" s="62" t="s">
        <v>18</v>
      </c>
    </row>
    <row r="27" spans="1:33" ht="15.5" x14ac:dyDescent="0.35">
      <c r="A27" s="57"/>
      <c r="B27" s="58" t="s">
        <v>43</v>
      </c>
      <c r="C27" s="76" t="s">
        <v>21</v>
      </c>
      <c r="D27" s="76">
        <v>4</v>
      </c>
      <c r="E27" s="60">
        <f t="shared" si="1"/>
        <v>1</v>
      </c>
      <c r="F27" s="61"/>
      <c r="G27" s="62"/>
      <c r="H27" s="63" t="s">
        <v>17</v>
      </c>
      <c r="I27" s="62"/>
      <c r="J27" s="64"/>
      <c r="K27" s="65"/>
      <c r="L27" s="62"/>
      <c r="M27" s="63" t="s">
        <v>17</v>
      </c>
      <c r="N27" s="62"/>
      <c r="O27" s="64"/>
      <c r="P27" s="65"/>
      <c r="Q27" s="62"/>
      <c r="R27" s="63" t="s">
        <v>17</v>
      </c>
      <c r="S27" s="62"/>
      <c r="T27" s="64"/>
      <c r="U27" s="65"/>
      <c r="V27" s="62"/>
      <c r="W27" s="63" t="s">
        <v>17</v>
      </c>
      <c r="X27" s="104"/>
      <c r="Y27" s="67"/>
      <c r="Z27" s="68"/>
      <c r="AA27" s="62"/>
      <c r="AB27" s="63" t="s">
        <v>18</v>
      </c>
      <c r="AC27" s="62"/>
    </row>
    <row r="28" spans="1:33" ht="15.5" x14ac:dyDescent="0.35">
      <c r="A28" s="57"/>
      <c r="B28" s="58" t="s">
        <v>44</v>
      </c>
      <c r="C28" s="76"/>
      <c r="D28" s="76"/>
      <c r="E28" s="60"/>
      <c r="F28" s="61"/>
      <c r="G28" s="62"/>
      <c r="H28" s="63"/>
      <c r="I28" s="62"/>
      <c r="J28" s="64"/>
      <c r="K28" s="65"/>
      <c r="L28" s="62"/>
      <c r="M28" s="63"/>
      <c r="N28" s="62"/>
      <c r="O28" s="64"/>
      <c r="P28" s="65"/>
      <c r="Q28" s="62"/>
      <c r="R28" s="63"/>
      <c r="S28" s="62"/>
      <c r="T28" s="64"/>
      <c r="U28" s="65"/>
      <c r="V28" s="62"/>
      <c r="W28" s="63"/>
      <c r="X28" s="104"/>
      <c r="Y28" s="67"/>
      <c r="Z28" s="68"/>
      <c r="AA28" s="62"/>
      <c r="AB28" s="63"/>
      <c r="AC28" s="62"/>
    </row>
    <row r="29" spans="1:33" ht="15.5" x14ac:dyDescent="0.35">
      <c r="A29" s="57"/>
      <c r="B29" s="58" t="s">
        <v>45</v>
      </c>
      <c r="C29" s="76" t="s">
        <v>21</v>
      </c>
      <c r="D29" s="76">
        <v>5</v>
      </c>
      <c r="E29" s="60">
        <f t="shared" si="1"/>
        <v>0</v>
      </c>
      <c r="F29" s="61"/>
      <c r="G29" s="62"/>
      <c r="H29" s="63"/>
      <c r="I29" s="62"/>
      <c r="J29" s="64"/>
      <c r="K29" s="65" t="s">
        <v>26</v>
      </c>
      <c r="L29" s="63"/>
      <c r="M29" s="62"/>
      <c r="N29" s="77"/>
      <c r="O29" s="64"/>
      <c r="P29" s="65" t="s">
        <v>26</v>
      </c>
      <c r="Q29" s="63"/>
      <c r="R29" s="62"/>
      <c r="S29" s="77"/>
      <c r="T29" s="64"/>
      <c r="U29" s="65" t="s">
        <v>26</v>
      </c>
      <c r="V29" s="63"/>
      <c r="W29" s="62"/>
      <c r="X29" s="78"/>
      <c r="Y29" s="67"/>
      <c r="Z29" s="68" t="s">
        <v>18</v>
      </c>
      <c r="AA29" s="63"/>
      <c r="AB29" s="62"/>
      <c r="AC29" s="77"/>
    </row>
    <row r="30" spans="1:33" ht="15.5" x14ac:dyDescent="0.35">
      <c r="A30" s="57"/>
      <c r="B30" s="58" t="s">
        <v>46</v>
      </c>
      <c r="C30" s="76" t="s">
        <v>21</v>
      </c>
      <c r="D30" s="76">
        <v>4</v>
      </c>
      <c r="E30" s="60">
        <f t="shared" si="1"/>
        <v>0.75</v>
      </c>
      <c r="F30" s="61"/>
      <c r="G30" s="62"/>
      <c r="H30" s="63"/>
      <c r="I30" s="63"/>
      <c r="J30" s="64" t="s">
        <v>17</v>
      </c>
      <c r="K30" s="65"/>
      <c r="L30" s="63"/>
      <c r="M30" s="63"/>
      <c r="N30" s="77"/>
      <c r="O30" s="64" t="s">
        <v>17</v>
      </c>
      <c r="P30" s="65"/>
      <c r="Q30" s="63"/>
      <c r="R30" s="63"/>
      <c r="S30" s="77"/>
      <c r="T30" s="64" t="s">
        <v>17</v>
      </c>
      <c r="U30" s="65"/>
      <c r="V30" s="63"/>
      <c r="W30" s="63"/>
      <c r="X30" s="78"/>
      <c r="Y30" s="67"/>
      <c r="Z30" s="68"/>
      <c r="AA30" s="63"/>
      <c r="AB30" s="63"/>
      <c r="AC30" s="77"/>
    </row>
    <row r="31" spans="1:33" ht="16" thickBot="1" x14ac:dyDescent="0.4">
      <c r="A31" s="84"/>
      <c r="B31" s="105" t="s">
        <v>47</v>
      </c>
      <c r="C31" s="86" t="s">
        <v>3</v>
      </c>
      <c r="D31" s="86">
        <v>1</v>
      </c>
      <c r="E31" s="87">
        <f t="shared" si="1"/>
        <v>1</v>
      </c>
      <c r="F31" s="88"/>
      <c r="G31" s="89"/>
      <c r="H31" s="89"/>
      <c r="I31" s="89"/>
      <c r="J31" s="106"/>
      <c r="K31" s="88"/>
      <c r="L31" s="89"/>
      <c r="M31" s="89"/>
      <c r="N31" s="90"/>
      <c r="O31" s="106"/>
      <c r="P31" s="88"/>
      <c r="Q31" s="89"/>
      <c r="R31" s="89"/>
      <c r="S31" s="90" t="s">
        <v>17</v>
      </c>
      <c r="T31" s="106"/>
      <c r="U31" s="88"/>
      <c r="V31" s="89"/>
      <c r="W31" s="89"/>
      <c r="X31" s="92"/>
      <c r="Y31" s="107"/>
      <c r="Z31" s="108"/>
      <c r="AA31" s="109"/>
      <c r="AB31" s="109"/>
      <c r="AC31" s="110"/>
    </row>
    <row r="32" spans="1:33" ht="15.5" x14ac:dyDescent="0.35">
      <c r="A32" s="42" t="s">
        <v>31</v>
      </c>
      <c r="B32" s="111" t="s">
        <v>48</v>
      </c>
      <c r="C32" s="95" t="s">
        <v>16</v>
      </c>
      <c r="D32" s="95">
        <v>21</v>
      </c>
      <c r="E32" s="45">
        <f t="shared" si="1"/>
        <v>0.52380952380952384</v>
      </c>
      <c r="F32" s="46" t="s">
        <v>17</v>
      </c>
      <c r="G32" s="47"/>
      <c r="H32" s="48" t="s">
        <v>17</v>
      </c>
      <c r="I32" s="48"/>
      <c r="J32" s="49" t="s">
        <v>17</v>
      </c>
      <c r="K32" s="50" t="s">
        <v>17</v>
      </c>
      <c r="L32" s="96"/>
      <c r="M32" s="48" t="s">
        <v>17</v>
      </c>
      <c r="N32" s="48"/>
      <c r="O32" s="49" t="s">
        <v>17</v>
      </c>
      <c r="P32" s="50" t="s">
        <v>17</v>
      </c>
      <c r="Q32" s="96"/>
      <c r="R32" s="48" t="s">
        <v>17</v>
      </c>
      <c r="S32" s="48"/>
      <c r="T32" s="49" t="s">
        <v>17</v>
      </c>
      <c r="U32" s="50" t="s">
        <v>17</v>
      </c>
      <c r="V32" s="96"/>
      <c r="W32" s="48" t="s">
        <v>17</v>
      </c>
      <c r="X32" s="52"/>
      <c r="Y32" s="51"/>
      <c r="Z32" s="53" t="s">
        <v>18</v>
      </c>
      <c r="AA32" s="96"/>
      <c r="AB32" s="48" t="s">
        <v>18</v>
      </c>
      <c r="AC32" s="48"/>
      <c r="AG32" s="112"/>
    </row>
    <row r="33" spans="1:29" ht="15.5" x14ac:dyDescent="0.35">
      <c r="A33" s="57"/>
      <c r="B33" s="113" t="s">
        <v>49</v>
      </c>
      <c r="C33" s="76" t="s">
        <v>16</v>
      </c>
      <c r="D33" s="76">
        <v>21</v>
      </c>
      <c r="E33" s="60">
        <f t="shared" si="1"/>
        <v>0.52380952380952384</v>
      </c>
      <c r="F33" s="80" t="s">
        <v>17</v>
      </c>
      <c r="G33" s="77"/>
      <c r="H33" s="63" t="s">
        <v>17</v>
      </c>
      <c r="I33" s="63"/>
      <c r="J33" s="64" t="s">
        <v>17</v>
      </c>
      <c r="K33" s="65" t="s">
        <v>17</v>
      </c>
      <c r="L33" s="77"/>
      <c r="M33" s="63" t="s">
        <v>17</v>
      </c>
      <c r="N33" s="63"/>
      <c r="O33" s="64" t="s">
        <v>17</v>
      </c>
      <c r="P33" s="65" t="s">
        <v>17</v>
      </c>
      <c r="Q33" s="77"/>
      <c r="R33" s="63" t="s">
        <v>17</v>
      </c>
      <c r="S33" s="63"/>
      <c r="T33" s="64" t="s">
        <v>17</v>
      </c>
      <c r="U33" s="65" t="s">
        <v>17</v>
      </c>
      <c r="V33" s="77"/>
      <c r="W33" s="63" t="s">
        <v>17</v>
      </c>
      <c r="X33" s="66"/>
      <c r="Y33" s="67"/>
      <c r="Z33" s="68" t="s">
        <v>18</v>
      </c>
      <c r="AA33" s="77"/>
      <c r="AB33" s="63" t="s">
        <v>18</v>
      </c>
      <c r="AC33" s="63"/>
    </row>
    <row r="34" spans="1:29" ht="16" thickBot="1" x14ac:dyDescent="0.4">
      <c r="A34" s="57"/>
      <c r="B34" s="114" t="s">
        <v>50</v>
      </c>
      <c r="C34" s="86" t="s">
        <v>3</v>
      </c>
      <c r="D34" s="86">
        <v>1</v>
      </c>
      <c r="E34" s="87">
        <f t="shared" si="1"/>
        <v>1</v>
      </c>
      <c r="F34" s="88"/>
      <c r="G34" s="89"/>
      <c r="H34" s="115"/>
      <c r="I34" s="89"/>
      <c r="J34" s="106"/>
      <c r="K34" s="88" t="s">
        <v>17</v>
      </c>
      <c r="L34" s="89"/>
      <c r="M34" s="89"/>
      <c r="N34" s="89"/>
      <c r="O34" s="106"/>
      <c r="P34" s="116"/>
      <c r="Q34" s="89"/>
      <c r="R34" s="89"/>
      <c r="S34" s="89"/>
      <c r="T34" s="106"/>
      <c r="U34" s="88"/>
      <c r="V34" s="89"/>
      <c r="W34" s="89"/>
      <c r="X34" s="117"/>
      <c r="Y34" s="107"/>
      <c r="Z34" s="108"/>
      <c r="AA34" s="109"/>
      <c r="AB34" s="109"/>
      <c r="AC34" s="118"/>
    </row>
    <row r="35" spans="1:29" ht="15.5" x14ac:dyDescent="0.35">
      <c r="A35" s="42" t="s">
        <v>51</v>
      </c>
      <c r="B35" s="119" t="s">
        <v>52</v>
      </c>
      <c r="C35" s="95" t="s">
        <v>3</v>
      </c>
      <c r="D35" s="95">
        <v>2</v>
      </c>
      <c r="E35" s="45">
        <f t="shared" si="1"/>
        <v>0</v>
      </c>
      <c r="F35" s="120"/>
      <c r="G35" s="121"/>
      <c r="H35" s="122"/>
      <c r="I35" s="47"/>
      <c r="J35" s="123"/>
      <c r="K35" s="46"/>
      <c r="L35" s="47" t="s">
        <v>26</v>
      </c>
      <c r="M35" s="47"/>
      <c r="N35" s="48"/>
      <c r="O35" s="49"/>
      <c r="P35" s="50"/>
      <c r="Q35" s="48"/>
      <c r="R35" s="48"/>
      <c r="S35" s="48"/>
      <c r="T35" s="49"/>
      <c r="U35" s="50"/>
      <c r="V35" s="48" t="s">
        <v>26</v>
      </c>
      <c r="W35" s="48"/>
      <c r="X35" s="52"/>
      <c r="Y35" s="51"/>
      <c r="Z35" s="53"/>
      <c r="AA35" s="48"/>
      <c r="AB35" s="48"/>
      <c r="AC35" s="49"/>
    </row>
    <row r="36" spans="1:29" ht="15.5" x14ac:dyDescent="0.35">
      <c r="A36" s="57"/>
      <c r="B36" s="124" t="s">
        <v>53</v>
      </c>
      <c r="C36" s="76" t="s">
        <v>3</v>
      </c>
      <c r="D36" s="76">
        <v>2</v>
      </c>
      <c r="E36" s="60">
        <f t="shared" si="1"/>
        <v>1</v>
      </c>
      <c r="F36" s="125"/>
      <c r="G36" s="126"/>
      <c r="H36" s="127" t="s">
        <v>26</v>
      </c>
      <c r="I36" s="62"/>
      <c r="J36" s="128"/>
      <c r="K36" s="61"/>
      <c r="L36" s="62" t="s">
        <v>17</v>
      </c>
      <c r="M36" s="62"/>
      <c r="N36" s="63"/>
      <c r="O36" s="64"/>
      <c r="P36" s="65"/>
      <c r="Q36" s="63"/>
      <c r="R36" s="63" t="s">
        <v>26</v>
      </c>
      <c r="S36" s="63"/>
      <c r="T36" s="64"/>
      <c r="U36" s="65"/>
      <c r="V36" s="63" t="s">
        <v>17</v>
      </c>
      <c r="W36" s="62"/>
      <c r="X36" s="66"/>
      <c r="Y36" s="67"/>
      <c r="Z36" s="68"/>
      <c r="AA36" s="63"/>
      <c r="AB36" s="62"/>
      <c r="AC36" s="64"/>
    </row>
    <row r="37" spans="1:29" ht="15.5" x14ac:dyDescent="0.35">
      <c r="A37" s="57"/>
      <c r="B37" s="124" t="s">
        <v>54</v>
      </c>
      <c r="C37" s="76" t="s">
        <v>3</v>
      </c>
      <c r="D37" s="76">
        <v>2</v>
      </c>
      <c r="E37" s="60">
        <f t="shared" si="1"/>
        <v>1</v>
      </c>
      <c r="F37" s="125"/>
      <c r="G37" s="126" t="s">
        <v>17</v>
      </c>
      <c r="H37" s="127"/>
      <c r="I37" s="62"/>
      <c r="J37" s="128"/>
      <c r="K37" s="61"/>
      <c r="L37" s="62" t="s">
        <v>17</v>
      </c>
      <c r="M37" s="62"/>
      <c r="N37" s="63"/>
      <c r="O37" s="64"/>
      <c r="P37" s="65"/>
      <c r="Q37" s="63" t="s">
        <v>26</v>
      </c>
      <c r="R37" s="63"/>
      <c r="S37" s="63" t="s">
        <v>26</v>
      </c>
      <c r="T37" s="64"/>
      <c r="U37" s="65"/>
      <c r="V37" s="63"/>
      <c r="W37" s="62" t="s">
        <v>26</v>
      </c>
      <c r="X37" s="66"/>
      <c r="Y37" s="67"/>
      <c r="Z37" s="68"/>
      <c r="AA37" s="63"/>
      <c r="AB37" s="62"/>
      <c r="AC37" s="64"/>
    </row>
    <row r="38" spans="1:29" ht="15.5" x14ac:dyDescent="0.35">
      <c r="A38" s="57"/>
      <c r="B38" s="124" t="s">
        <v>55</v>
      </c>
      <c r="C38" s="76" t="s">
        <v>3</v>
      </c>
      <c r="D38" s="76">
        <v>2</v>
      </c>
      <c r="E38" s="60">
        <f t="shared" si="1"/>
        <v>1</v>
      </c>
      <c r="F38" s="125"/>
      <c r="G38" s="126" t="s">
        <v>17</v>
      </c>
      <c r="H38" s="127"/>
      <c r="I38" s="62"/>
      <c r="J38" s="128"/>
      <c r="K38" s="61"/>
      <c r="L38" s="62"/>
      <c r="M38" s="62"/>
      <c r="N38" s="63" t="s">
        <v>17</v>
      </c>
      <c r="O38" s="64"/>
      <c r="P38" s="65"/>
      <c r="Q38" s="63" t="s">
        <v>26</v>
      </c>
      <c r="R38" s="63"/>
      <c r="S38" s="63"/>
      <c r="T38" s="64"/>
      <c r="U38" s="65"/>
      <c r="V38" s="63"/>
      <c r="W38" s="62"/>
      <c r="X38" s="66"/>
      <c r="Y38" s="67"/>
      <c r="Z38" s="68"/>
      <c r="AA38" s="63"/>
      <c r="AB38" s="62"/>
      <c r="AC38" s="64"/>
    </row>
    <row r="39" spans="1:29" ht="15.5" x14ac:dyDescent="0.35">
      <c r="A39" s="57"/>
      <c r="B39" s="124" t="s">
        <v>56</v>
      </c>
      <c r="C39" s="76" t="s">
        <v>3</v>
      </c>
      <c r="D39" s="76">
        <v>2</v>
      </c>
      <c r="E39" s="60">
        <f t="shared" si="1"/>
        <v>0</v>
      </c>
      <c r="F39" s="125"/>
      <c r="G39" s="126"/>
      <c r="H39" s="127" t="s">
        <v>26</v>
      </c>
      <c r="I39" s="62"/>
      <c r="J39" s="128"/>
      <c r="K39" s="61"/>
      <c r="L39" s="62"/>
      <c r="M39" s="62"/>
      <c r="N39" s="63"/>
      <c r="O39" s="64"/>
      <c r="P39" s="65"/>
      <c r="Q39" s="63"/>
      <c r="R39" s="63"/>
      <c r="S39" s="63" t="s">
        <v>26</v>
      </c>
      <c r="T39" s="64"/>
      <c r="U39" s="65"/>
      <c r="V39" s="63"/>
      <c r="W39" s="62"/>
      <c r="X39" s="66"/>
      <c r="Y39" s="67"/>
      <c r="Z39" s="68"/>
      <c r="AA39" s="63"/>
      <c r="AB39" s="62"/>
      <c r="AC39" s="64"/>
    </row>
    <row r="40" spans="1:29" ht="15.5" x14ac:dyDescent="0.35">
      <c r="A40" s="57"/>
      <c r="B40" s="124" t="s">
        <v>57</v>
      </c>
      <c r="C40" s="76" t="s">
        <v>3</v>
      </c>
      <c r="D40" s="76">
        <v>2</v>
      </c>
      <c r="E40" s="60">
        <f t="shared" si="1"/>
        <v>0</v>
      </c>
      <c r="F40" s="125"/>
      <c r="G40" s="126"/>
      <c r="H40" s="127" t="s">
        <v>26</v>
      </c>
      <c r="I40" s="62"/>
      <c r="J40" s="128"/>
      <c r="K40" s="61"/>
      <c r="L40" s="62"/>
      <c r="M40" s="62"/>
      <c r="N40" s="63"/>
      <c r="O40" s="64"/>
      <c r="P40" s="65"/>
      <c r="Q40" s="63"/>
      <c r="R40" s="63"/>
      <c r="S40" s="63" t="s">
        <v>26</v>
      </c>
      <c r="T40" s="64"/>
      <c r="U40" s="65"/>
      <c r="V40" s="63"/>
      <c r="W40" s="63"/>
      <c r="X40" s="66"/>
      <c r="Y40" s="67"/>
      <c r="Z40" s="68"/>
      <c r="AA40" s="63"/>
      <c r="AB40" s="63"/>
      <c r="AC40" s="64"/>
    </row>
    <row r="41" spans="1:29" ht="15.5" x14ac:dyDescent="0.35">
      <c r="A41" s="57"/>
      <c r="B41" s="124" t="s">
        <v>58</v>
      </c>
      <c r="C41" s="76" t="s">
        <v>3</v>
      </c>
      <c r="D41" s="76">
        <v>2</v>
      </c>
      <c r="E41" s="60">
        <f t="shared" si="1"/>
        <v>0</v>
      </c>
      <c r="F41" s="125"/>
      <c r="G41" s="126"/>
      <c r="H41" s="127"/>
      <c r="I41" s="62"/>
      <c r="J41" s="128"/>
      <c r="K41" s="61"/>
      <c r="L41" s="62"/>
      <c r="M41" s="62" t="s">
        <v>26</v>
      </c>
      <c r="N41" s="63"/>
      <c r="O41" s="64"/>
      <c r="P41" s="65"/>
      <c r="Q41" s="63"/>
      <c r="R41" s="63" t="s">
        <v>26</v>
      </c>
      <c r="S41" s="63"/>
      <c r="T41" s="64"/>
      <c r="U41" s="65"/>
      <c r="V41" s="63"/>
      <c r="W41" s="63"/>
      <c r="X41" s="66"/>
      <c r="Y41" s="67"/>
      <c r="Z41" s="68"/>
      <c r="AA41" s="63"/>
      <c r="AB41" s="63"/>
      <c r="AC41" s="64"/>
    </row>
    <row r="42" spans="1:29" ht="16" thickBot="1" x14ac:dyDescent="0.4">
      <c r="A42" s="84"/>
      <c r="B42" s="129" t="s">
        <v>59</v>
      </c>
      <c r="C42" s="86" t="s">
        <v>3</v>
      </c>
      <c r="D42" s="86">
        <v>2</v>
      </c>
      <c r="E42" s="87">
        <f t="shared" si="1"/>
        <v>0</v>
      </c>
      <c r="F42" s="130"/>
      <c r="G42" s="115"/>
      <c r="H42" s="131"/>
      <c r="I42" s="132"/>
      <c r="J42" s="133"/>
      <c r="K42" s="134"/>
      <c r="L42" s="132"/>
      <c r="M42" s="132"/>
      <c r="N42" s="89"/>
      <c r="O42" s="106"/>
      <c r="P42" s="88"/>
      <c r="Q42" s="89"/>
      <c r="R42" s="89"/>
      <c r="S42" s="89"/>
      <c r="T42" s="106"/>
      <c r="U42" s="88"/>
      <c r="V42" s="89"/>
      <c r="W42" s="89"/>
      <c r="X42" s="117"/>
      <c r="Y42" s="107"/>
      <c r="Z42" s="108"/>
      <c r="AA42" s="109"/>
      <c r="AB42" s="109"/>
      <c r="AC42" s="118"/>
    </row>
    <row r="43" spans="1:29" ht="15.5" x14ac:dyDescent="0.35">
      <c r="A43" s="135" t="s">
        <v>60</v>
      </c>
      <c r="B43" s="136" t="s">
        <v>61</v>
      </c>
      <c r="C43" s="44" t="s">
        <v>3</v>
      </c>
      <c r="D43" s="44">
        <v>1</v>
      </c>
      <c r="E43" s="45">
        <f t="shared" si="1"/>
        <v>1</v>
      </c>
      <c r="F43" s="50"/>
      <c r="G43" s="48"/>
      <c r="H43" s="96"/>
      <c r="I43" s="48" t="s">
        <v>17</v>
      </c>
      <c r="J43" s="49"/>
      <c r="K43" s="50"/>
      <c r="L43" s="48"/>
      <c r="M43" s="96"/>
      <c r="N43" s="48"/>
      <c r="O43" s="49"/>
      <c r="P43" s="50"/>
      <c r="Q43" s="48"/>
      <c r="R43" s="96"/>
      <c r="S43" s="48"/>
      <c r="T43" s="97"/>
      <c r="U43" s="137"/>
      <c r="V43" s="48"/>
      <c r="W43" s="96"/>
      <c r="X43" s="52"/>
      <c r="Y43" s="99"/>
      <c r="Z43" s="138"/>
      <c r="AA43" s="48"/>
      <c r="AB43" s="96"/>
      <c r="AC43" s="49"/>
    </row>
    <row r="44" spans="1:29" ht="15.5" x14ac:dyDescent="0.35">
      <c r="A44" s="139"/>
      <c r="B44" s="103" t="s">
        <v>62</v>
      </c>
      <c r="C44" s="76" t="s">
        <v>3</v>
      </c>
      <c r="D44" s="76">
        <v>2</v>
      </c>
      <c r="E44" s="60">
        <f t="shared" si="1"/>
        <v>1</v>
      </c>
      <c r="F44" s="65"/>
      <c r="G44" s="63"/>
      <c r="H44" s="63"/>
      <c r="I44" s="63"/>
      <c r="J44" s="64"/>
      <c r="K44" s="80"/>
      <c r="L44" s="63"/>
      <c r="M44" s="63"/>
      <c r="N44" s="63"/>
      <c r="O44" s="64"/>
      <c r="P44" s="65"/>
      <c r="Q44" s="77"/>
      <c r="R44" s="63"/>
      <c r="S44" s="63"/>
      <c r="T44" s="64"/>
      <c r="U44" s="65" t="s">
        <v>17</v>
      </c>
      <c r="V44" s="77"/>
      <c r="W44" s="63" t="s">
        <v>17</v>
      </c>
      <c r="X44" s="66"/>
      <c r="Y44" s="67"/>
      <c r="Z44" s="68"/>
      <c r="AA44" s="77" t="s">
        <v>18</v>
      </c>
      <c r="AB44" s="63"/>
      <c r="AC44" s="64"/>
    </row>
    <row r="45" spans="1:29" ht="16" thickBot="1" x14ac:dyDescent="0.4">
      <c r="A45" s="139"/>
      <c r="B45" s="140" t="s">
        <v>63</v>
      </c>
      <c r="C45" s="86" t="s">
        <v>21</v>
      </c>
      <c r="D45" s="86"/>
      <c r="E45" s="87"/>
      <c r="F45" s="88"/>
      <c r="G45" s="89"/>
      <c r="H45" s="89"/>
      <c r="I45" s="89"/>
      <c r="J45" s="106"/>
      <c r="K45" s="116" t="s">
        <v>64</v>
      </c>
      <c r="L45" s="89"/>
      <c r="M45" s="89"/>
      <c r="N45" s="89"/>
      <c r="O45" s="106"/>
      <c r="P45" s="88"/>
      <c r="Q45" s="90"/>
      <c r="R45" s="89"/>
      <c r="S45" s="89"/>
      <c r="T45" s="106"/>
      <c r="U45" s="88"/>
      <c r="V45" s="90"/>
      <c r="W45" s="89"/>
      <c r="X45" s="117"/>
      <c r="Y45" s="107"/>
      <c r="Z45" s="68"/>
      <c r="AA45" s="77"/>
      <c r="AB45" s="63"/>
      <c r="AC45" s="64"/>
    </row>
    <row r="46" spans="1:29" ht="15.5" x14ac:dyDescent="0.35">
      <c r="A46" s="42" t="s">
        <v>65</v>
      </c>
      <c r="B46" s="119" t="s">
        <v>66</v>
      </c>
      <c r="C46" s="95" t="s">
        <v>3</v>
      </c>
      <c r="D46" s="95">
        <v>3</v>
      </c>
      <c r="E46" s="45">
        <f t="shared" ref="E46:E54" si="4">SUM(COUNTIF(F46:AC46,"c")/(D46))</f>
        <v>0.33333333333333331</v>
      </c>
      <c r="F46" s="120"/>
      <c r="G46" s="121"/>
      <c r="H46" s="122"/>
      <c r="I46" s="47"/>
      <c r="J46" s="123" t="s">
        <v>17</v>
      </c>
      <c r="K46" s="46"/>
      <c r="L46" s="47"/>
      <c r="M46" s="47"/>
      <c r="N46" s="48"/>
      <c r="O46" s="49"/>
      <c r="P46" s="50"/>
      <c r="Q46" s="48"/>
      <c r="R46" s="48"/>
      <c r="S46" s="48"/>
      <c r="T46" s="49"/>
      <c r="U46" s="50"/>
      <c r="V46" s="48"/>
      <c r="W46" s="48"/>
      <c r="X46" s="52"/>
      <c r="Y46" s="51"/>
      <c r="Z46" s="53"/>
      <c r="AA46" s="48"/>
      <c r="AB46" s="48"/>
      <c r="AC46" s="49"/>
    </row>
    <row r="47" spans="1:29" ht="15.5" x14ac:dyDescent="0.35">
      <c r="A47" s="57"/>
      <c r="B47" s="79" t="s">
        <v>67</v>
      </c>
      <c r="C47" s="76" t="s">
        <v>3</v>
      </c>
      <c r="D47" s="76">
        <v>1</v>
      </c>
      <c r="E47" s="60">
        <f t="shared" si="4"/>
        <v>1</v>
      </c>
      <c r="F47" s="61"/>
      <c r="G47" s="62"/>
      <c r="H47" s="63"/>
      <c r="I47" s="63"/>
      <c r="J47" s="82" t="s">
        <v>17</v>
      </c>
      <c r="K47" s="65"/>
      <c r="L47" s="62"/>
      <c r="M47" s="63"/>
      <c r="N47" s="63"/>
      <c r="O47" s="82"/>
      <c r="P47" s="65"/>
      <c r="Q47" s="63"/>
      <c r="R47" s="63"/>
      <c r="S47" s="63"/>
      <c r="T47" s="64"/>
      <c r="U47" s="65"/>
      <c r="V47" s="63"/>
      <c r="W47" s="63"/>
      <c r="X47" s="66"/>
      <c r="Y47" s="67"/>
      <c r="Z47" s="68"/>
      <c r="AA47" s="63"/>
      <c r="AB47" s="63"/>
      <c r="AC47" s="64"/>
    </row>
    <row r="48" spans="1:29" ht="13.5" customHeight="1" thickBot="1" x14ac:dyDescent="0.4">
      <c r="A48" s="57"/>
      <c r="B48" s="129" t="s">
        <v>68</v>
      </c>
      <c r="C48" s="86" t="s">
        <v>3</v>
      </c>
      <c r="D48" s="86">
        <v>1</v>
      </c>
      <c r="E48" s="87">
        <f t="shared" si="4"/>
        <v>2</v>
      </c>
      <c r="F48" s="130"/>
      <c r="G48" s="115"/>
      <c r="H48" s="131"/>
      <c r="I48" s="132"/>
      <c r="J48" s="133" t="s">
        <v>26</v>
      </c>
      <c r="K48" s="134"/>
      <c r="L48" s="132"/>
      <c r="M48" s="132"/>
      <c r="N48" s="89"/>
      <c r="O48" s="106" t="s">
        <v>17</v>
      </c>
      <c r="P48" s="88"/>
      <c r="Q48" s="89"/>
      <c r="R48" s="89"/>
      <c r="S48" s="89"/>
      <c r="T48" s="106" t="s">
        <v>17</v>
      </c>
      <c r="U48" s="88"/>
      <c r="V48" s="89"/>
      <c r="W48" s="89"/>
      <c r="X48" s="117"/>
      <c r="Y48" s="107"/>
      <c r="Z48" s="108"/>
      <c r="AA48" s="109"/>
      <c r="AB48" s="109"/>
      <c r="AC48" s="118"/>
    </row>
    <row r="49" spans="1:32" ht="15.5" x14ac:dyDescent="0.35">
      <c r="A49" s="42" t="s">
        <v>69</v>
      </c>
      <c r="B49" s="119" t="s">
        <v>70</v>
      </c>
      <c r="C49" s="95" t="s">
        <v>3</v>
      </c>
      <c r="D49" s="95">
        <v>1</v>
      </c>
      <c r="E49" s="45">
        <f t="shared" si="4"/>
        <v>0</v>
      </c>
      <c r="F49" s="120"/>
      <c r="G49" s="121"/>
      <c r="H49" s="122"/>
      <c r="I49" s="47"/>
      <c r="J49" s="123"/>
      <c r="K49" s="46"/>
      <c r="L49" s="47"/>
      <c r="M49" s="47"/>
      <c r="N49" s="48"/>
      <c r="O49" s="49" t="s">
        <v>26</v>
      </c>
      <c r="P49" s="50"/>
      <c r="Q49" s="48"/>
      <c r="R49" s="48"/>
      <c r="S49" s="48"/>
      <c r="T49" s="49"/>
      <c r="U49" s="50"/>
      <c r="V49" s="48"/>
      <c r="W49" s="48"/>
      <c r="X49" s="52"/>
      <c r="Y49" s="51"/>
      <c r="Z49" s="53"/>
      <c r="AA49" s="48"/>
      <c r="AB49" s="48"/>
      <c r="AC49" s="49"/>
    </row>
    <row r="50" spans="1:32" ht="15.5" x14ac:dyDescent="0.35">
      <c r="A50" s="57"/>
      <c r="B50" s="124" t="s">
        <v>71</v>
      </c>
      <c r="C50" s="76" t="s">
        <v>3</v>
      </c>
      <c r="D50" s="76">
        <v>1</v>
      </c>
      <c r="E50" s="60">
        <f t="shared" si="4"/>
        <v>0</v>
      </c>
      <c r="F50" s="125"/>
      <c r="G50" s="126"/>
      <c r="H50" s="127"/>
      <c r="I50" s="62"/>
      <c r="J50" s="128"/>
      <c r="K50" s="61"/>
      <c r="L50" s="62"/>
      <c r="M50" s="62"/>
      <c r="N50" s="63"/>
      <c r="O50" s="64"/>
      <c r="P50" s="65"/>
      <c r="Q50" s="63"/>
      <c r="R50" s="63"/>
      <c r="S50" s="63"/>
      <c r="T50" s="64"/>
      <c r="U50" s="65"/>
      <c r="V50" s="63"/>
      <c r="W50" s="63"/>
      <c r="X50" s="66"/>
      <c r="Y50" s="67"/>
      <c r="Z50" s="68"/>
      <c r="AA50" s="63"/>
      <c r="AB50" s="63"/>
      <c r="AC50" s="64"/>
    </row>
    <row r="51" spans="1:32" ht="15.5" x14ac:dyDescent="0.35">
      <c r="A51" s="57"/>
      <c r="B51" s="124" t="s">
        <v>72</v>
      </c>
      <c r="C51" s="76"/>
      <c r="D51" s="76"/>
      <c r="E51" s="60"/>
      <c r="F51" s="125"/>
      <c r="G51" s="126"/>
      <c r="H51" s="127"/>
      <c r="I51" s="62"/>
      <c r="J51" s="128"/>
      <c r="K51" s="61"/>
      <c r="L51" s="62"/>
      <c r="M51" s="62"/>
      <c r="N51" s="63"/>
      <c r="O51" s="64"/>
      <c r="P51" s="65"/>
      <c r="Q51" s="63"/>
      <c r="R51" s="63"/>
      <c r="S51" s="63"/>
      <c r="T51" s="64"/>
      <c r="U51" s="65"/>
      <c r="V51" s="63"/>
      <c r="W51" s="63"/>
      <c r="X51" s="66"/>
      <c r="Y51" s="67"/>
      <c r="Z51" s="68"/>
      <c r="AA51" s="63"/>
      <c r="AB51" s="63"/>
      <c r="AC51" s="64"/>
    </row>
    <row r="52" spans="1:32" ht="15.5" x14ac:dyDescent="0.35">
      <c r="A52" s="57"/>
      <c r="B52" s="79" t="s">
        <v>73</v>
      </c>
      <c r="C52" s="76" t="s">
        <v>3</v>
      </c>
      <c r="D52" s="76">
        <v>2</v>
      </c>
      <c r="E52" s="60">
        <f t="shared" si="4"/>
        <v>1</v>
      </c>
      <c r="F52" s="61"/>
      <c r="G52" s="62"/>
      <c r="H52" s="63" t="s">
        <v>17</v>
      </c>
      <c r="I52" s="63"/>
      <c r="J52" s="82"/>
      <c r="K52" s="65"/>
      <c r="L52" s="62"/>
      <c r="M52" s="63"/>
      <c r="N52" s="63"/>
      <c r="O52" s="82"/>
      <c r="P52" s="65"/>
      <c r="Q52" s="63"/>
      <c r="R52" s="63"/>
      <c r="S52" s="63"/>
      <c r="T52" s="64" t="s">
        <v>17</v>
      </c>
      <c r="U52" s="65"/>
      <c r="V52" s="63"/>
      <c r="W52" s="63"/>
      <c r="X52" s="66"/>
      <c r="Y52" s="67"/>
      <c r="Z52" s="68"/>
      <c r="AA52" s="63"/>
      <c r="AB52" s="63"/>
      <c r="AC52" s="64"/>
    </row>
    <row r="53" spans="1:32" ht="15.5" x14ac:dyDescent="0.35">
      <c r="A53" s="57"/>
      <c r="B53" s="79" t="s">
        <v>74</v>
      </c>
      <c r="C53" s="76" t="s">
        <v>3</v>
      </c>
      <c r="D53" s="76">
        <v>2</v>
      </c>
      <c r="E53" s="60">
        <f t="shared" si="4"/>
        <v>1</v>
      </c>
      <c r="F53" s="61"/>
      <c r="G53" s="62"/>
      <c r="H53" s="63" t="s">
        <v>17</v>
      </c>
      <c r="I53" s="63"/>
      <c r="J53" s="82"/>
      <c r="K53" s="65"/>
      <c r="L53" s="62"/>
      <c r="M53" s="63"/>
      <c r="N53" s="63"/>
      <c r="O53" s="82"/>
      <c r="P53" s="65"/>
      <c r="Q53" s="63"/>
      <c r="R53" s="63"/>
      <c r="S53" s="63"/>
      <c r="T53" s="64" t="s">
        <v>17</v>
      </c>
      <c r="U53" s="65"/>
      <c r="V53" s="63"/>
      <c r="W53" s="63"/>
      <c r="X53" s="66"/>
      <c r="Y53" s="67"/>
      <c r="Z53" s="68"/>
      <c r="AA53" s="63"/>
      <c r="AB53" s="63"/>
      <c r="AC53" s="64"/>
    </row>
    <row r="54" spans="1:32" ht="16" thickBot="1" x14ac:dyDescent="0.4">
      <c r="A54" s="84"/>
      <c r="B54" s="141" t="s">
        <v>75</v>
      </c>
      <c r="C54" s="142" t="s">
        <v>21</v>
      </c>
      <c r="D54" s="142">
        <v>2</v>
      </c>
      <c r="E54" s="143">
        <f t="shared" si="4"/>
        <v>0.5</v>
      </c>
      <c r="F54" s="144"/>
      <c r="G54" s="109"/>
      <c r="H54" s="109"/>
      <c r="I54" s="109"/>
      <c r="J54" s="118"/>
      <c r="K54" s="145"/>
      <c r="L54" s="109"/>
      <c r="M54" s="109"/>
      <c r="N54" s="109"/>
      <c r="O54" s="118" t="s">
        <v>17</v>
      </c>
      <c r="P54" s="144"/>
      <c r="Q54" s="110"/>
      <c r="R54" s="109"/>
      <c r="S54" s="109"/>
      <c r="T54" s="118"/>
      <c r="U54" s="144"/>
      <c r="V54" s="110"/>
      <c r="W54" s="109"/>
      <c r="X54" s="146"/>
      <c r="Y54" s="147"/>
      <c r="Z54" s="68"/>
      <c r="AA54" s="63"/>
      <c r="AB54" s="63"/>
      <c r="AC54" s="64"/>
    </row>
    <row r="55" spans="1:32" x14ac:dyDescent="0.35">
      <c r="A55" s="148"/>
      <c r="B55" s="148"/>
      <c r="C55" s="149"/>
      <c r="D55" s="149"/>
      <c r="E55" s="150" t="s">
        <v>76</v>
      </c>
      <c r="F55" s="151">
        <f>COUNTA(F5:F54)</f>
        <v>7</v>
      </c>
      <c r="G55" s="151">
        <f>COUNTA(G5:G54)</f>
        <v>7</v>
      </c>
      <c r="H55" s="151">
        <f>COUNTA(H5:H54)</f>
        <v>15</v>
      </c>
      <c r="I55" s="151">
        <f>COUNTA(I5:I54)</f>
        <v>4</v>
      </c>
      <c r="J55" s="151">
        <f>COUNTA(J5:J54)</f>
        <v>12</v>
      </c>
      <c r="K55" s="151">
        <f>COUNTA(K5:K54)</f>
        <v>10</v>
      </c>
      <c r="L55" s="151">
        <f>COUNTA(L5:L54)</f>
        <v>7</v>
      </c>
      <c r="M55" s="151">
        <f>COUNTA(M5:M54)</f>
        <v>10</v>
      </c>
      <c r="N55" s="151">
        <f>COUNTA(N5:N54)</f>
        <v>6</v>
      </c>
      <c r="O55" s="151">
        <f>COUNTA(O5:O54)</f>
        <v>9</v>
      </c>
      <c r="P55" s="151">
        <f>COUNTA(P5:P54)</f>
        <v>8</v>
      </c>
      <c r="Q55" s="151">
        <f>COUNTA(Q5:Q54)</f>
        <v>7</v>
      </c>
      <c r="R55" s="151">
        <f>COUNTA(R5:R54)</f>
        <v>11</v>
      </c>
      <c r="S55" s="151">
        <f>COUNTA(S5:S54)</f>
        <v>9</v>
      </c>
      <c r="T55" s="151">
        <f>COUNTA(T5:T54)</f>
        <v>9</v>
      </c>
      <c r="U55" s="151">
        <f>COUNTA(U5:U54)</f>
        <v>9</v>
      </c>
      <c r="V55" s="151">
        <f>COUNTA(V5:V54)</f>
        <v>8</v>
      </c>
      <c r="W55" s="151">
        <f>COUNTA(W5:W54)</f>
        <v>11</v>
      </c>
      <c r="X55" s="151">
        <f>COUNTA(X5:X54)</f>
        <v>0</v>
      </c>
      <c r="Y55" s="151">
        <f>COUNTA(Y5:Y54)</f>
        <v>0</v>
      </c>
      <c r="Z55" s="151">
        <f>COUNTA(Z5:Z54)</f>
        <v>6</v>
      </c>
      <c r="AA55" s="151">
        <f>COUNTA(AA5:AA54)</f>
        <v>3</v>
      </c>
      <c r="AB55" s="151">
        <f>COUNTA(AB5:AB54)</f>
        <v>8</v>
      </c>
      <c r="AC55" s="151">
        <f>COUNTA(AC5:AC54)</f>
        <v>4</v>
      </c>
    </row>
    <row r="56" spans="1:32" x14ac:dyDescent="0.35">
      <c r="A56" s="148"/>
      <c r="B56" s="148"/>
      <c r="C56" s="149"/>
      <c r="D56" s="149"/>
      <c r="E56" s="152" t="s">
        <v>77</v>
      </c>
      <c r="F56" s="153">
        <f>COUNTIF(F5:F54,"c")</f>
        <v>6</v>
      </c>
      <c r="G56" s="153">
        <f>COUNTIF(G5:G54,"c")</f>
        <v>6</v>
      </c>
      <c r="H56" s="153">
        <f>COUNTIF(H5:H54,"c")</f>
        <v>11</v>
      </c>
      <c r="I56" s="153">
        <f>COUNTIF(I5:I54,"c")</f>
        <v>4</v>
      </c>
      <c r="J56" s="153">
        <f>COUNTIF(J5:J54,"c")</f>
        <v>10</v>
      </c>
      <c r="K56" s="153">
        <f>COUNTIF(K5:K54,"c")</f>
        <v>7</v>
      </c>
      <c r="L56" s="153">
        <f>COUNTIF(L5:L54,"c")</f>
        <v>5</v>
      </c>
      <c r="M56" s="153">
        <f>COUNTIF(M5:M54,"c")</f>
        <v>9</v>
      </c>
      <c r="N56" s="153">
        <f>COUNTIF(N5:N54,"c")</f>
        <v>5</v>
      </c>
      <c r="O56" s="153">
        <f>COUNTIF(O5:O54,"c")</f>
        <v>7</v>
      </c>
      <c r="P56" s="153">
        <f>COUNTIF(P5:P54,"c")</f>
        <v>7</v>
      </c>
      <c r="Q56" s="153">
        <f>COUNTIF(Q5:Q54,"c")</f>
        <v>4</v>
      </c>
      <c r="R56" s="153">
        <f>COUNTIF(R5:R54,"c")</f>
        <v>9</v>
      </c>
      <c r="S56" s="153">
        <f>COUNTIF(S5:S54,"c")</f>
        <v>6</v>
      </c>
      <c r="T56" s="153">
        <f>COUNTIF(T5:T54,"c")</f>
        <v>9</v>
      </c>
      <c r="U56" s="153">
        <f>COUNTIF(U5:U54,"c")</f>
        <v>7</v>
      </c>
      <c r="V56" s="153">
        <f>COUNTIF(V5:V54,"c")</f>
        <v>7</v>
      </c>
      <c r="W56" s="153">
        <f>COUNTIF(W5:W54,"c")</f>
        <v>9</v>
      </c>
      <c r="X56" s="153">
        <f>COUNTIF(X5:X54,"c")</f>
        <v>0</v>
      </c>
      <c r="Y56" s="153">
        <f>COUNTIF(Y5:Y54,"c")</f>
        <v>0</v>
      </c>
      <c r="Z56" s="153">
        <f>COUNTIF(Z5:Z54,"c")</f>
        <v>0</v>
      </c>
      <c r="AA56" s="153">
        <f>COUNTIF(AA5:AA54,"c")</f>
        <v>0</v>
      </c>
      <c r="AB56" s="153">
        <f>COUNTIF(AB5:AB54,"c")</f>
        <v>0</v>
      </c>
      <c r="AC56" s="153">
        <f>COUNTIF(AC5:AC54,"c")</f>
        <v>0</v>
      </c>
    </row>
    <row r="57" spans="1:32" x14ac:dyDescent="0.35">
      <c r="A57" s="148"/>
      <c r="B57" s="148"/>
      <c r="C57" s="149"/>
      <c r="D57" s="149"/>
      <c r="E57" s="152" t="s">
        <v>78</v>
      </c>
      <c r="F57" s="154">
        <f>F56/F55</f>
        <v>0.8571428571428571</v>
      </c>
      <c r="G57" s="154">
        <f t="shared" ref="G57:AC57" si="5">G56/G55</f>
        <v>0.8571428571428571</v>
      </c>
      <c r="H57" s="154">
        <f t="shared" si="5"/>
        <v>0.73333333333333328</v>
      </c>
      <c r="I57" s="154">
        <f t="shared" si="5"/>
        <v>1</v>
      </c>
      <c r="J57" s="154">
        <f t="shared" si="5"/>
        <v>0.83333333333333337</v>
      </c>
      <c r="K57" s="154">
        <f t="shared" si="5"/>
        <v>0.7</v>
      </c>
      <c r="L57" s="154">
        <f t="shared" si="5"/>
        <v>0.7142857142857143</v>
      </c>
      <c r="M57" s="154">
        <f t="shared" si="5"/>
        <v>0.9</v>
      </c>
      <c r="N57" s="154">
        <f t="shared" si="5"/>
        <v>0.83333333333333337</v>
      </c>
      <c r="O57" s="154">
        <f t="shared" si="5"/>
        <v>0.77777777777777779</v>
      </c>
      <c r="P57" s="154">
        <f t="shared" si="5"/>
        <v>0.875</v>
      </c>
      <c r="Q57" s="154">
        <f t="shared" si="5"/>
        <v>0.5714285714285714</v>
      </c>
      <c r="R57" s="154">
        <f t="shared" si="5"/>
        <v>0.81818181818181823</v>
      </c>
      <c r="S57" s="154">
        <f t="shared" si="5"/>
        <v>0.66666666666666663</v>
      </c>
      <c r="T57" s="154">
        <f t="shared" si="5"/>
        <v>1</v>
      </c>
      <c r="U57" s="154">
        <f t="shared" si="5"/>
        <v>0.77777777777777779</v>
      </c>
      <c r="V57" s="154">
        <f t="shared" si="5"/>
        <v>0.875</v>
      </c>
      <c r="W57" s="154">
        <f t="shared" si="5"/>
        <v>0.81818181818181823</v>
      </c>
      <c r="X57" s="154" t="e">
        <f t="shared" si="5"/>
        <v>#DIV/0!</v>
      </c>
      <c r="Y57" s="154" t="e">
        <f t="shared" si="5"/>
        <v>#DIV/0!</v>
      </c>
      <c r="Z57" s="155">
        <f t="shared" si="5"/>
        <v>0</v>
      </c>
      <c r="AA57" s="155">
        <f t="shared" si="5"/>
        <v>0</v>
      </c>
      <c r="AB57" s="155">
        <f t="shared" si="5"/>
        <v>0</v>
      </c>
      <c r="AC57" s="155">
        <f t="shared" si="5"/>
        <v>0</v>
      </c>
    </row>
    <row r="58" spans="1:32" x14ac:dyDescent="0.35">
      <c r="A58" s="148"/>
      <c r="B58" s="148"/>
      <c r="C58" s="149"/>
      <c r="D58" s="149"/>
      <c r="E58" s="149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</row>
    <row r="59" spans="1:32" ht="15.5" x14ac:dyDescent="0.35">
      <c r="A59" s="148"/>
      <c r="B59" s="148"/>
      <c r="C59" s="149"/>
      <c r="D59" s="149"/>
      <c r="E59" s="157" t="s">
        <v>76</v>
      </c>
      <c r="F59" s="158">
        <f>F55</f>
        <v>7</v>
      </c>
      <c r="G59" s="158">
        <f t="shared" ref="G59:AC60" si="6">F59+G55</f>
        <v>14</v>
      </c>
      <c r="H59" s="158">
        <f t="shared" si="6"/>
        <v>29</v>
      </c>
      <c r="I59" s="158">
        <f t="shared" si="6"/>
        <v>33</v>
      </c>
      <c r="J59" s="158">
        <f t="shared" si="6"/>
        <v>45</v>
      </c>
      <c r="K59" s="158">
        <f t="shared" si="6"/>
        <v>55</v>
      </c>
      <c r="L59" s="158">
        <f t="shared" si="6"/>
        <v>62</v>
      </c>
      <c r="M59" s="158">
        <f>L59+M55</f>
        <v>72</v>
      </c>
      <c r="N59" s="158">
        <f t="shared" si="6"/>
        <v>78</v>
      </c>
      <c r="O59" s="158">
        <f t="shared" si="6"/>
        <v>87</v>
      </c>
      <c r="P59" s="158">
        <f t="shared" si="6"/>
        <v>95</v>
      </c>
      <c r="Q59" s="158">
        <f t="shared" si="6"/>
        <v>102</v>
      </c>
      <c r="R59" s="158">
        <f t="shared" si="6"/>
        <v>113</v>
      </c>
      <c r="S59" s="158">
        <f t="shared" si="6"/>
        <v>122</v>
      </c>
      <c r="T59" s="158">
        <f t="shared" si="6"/>
        <v>131</v>
      </c>
      <c r="U59" s="158">
        <f t="shared" si="6"/>
        <v>140</v>
      </c>
      <c r="V59" s="158">
        <f t="shared" si="6"/>
        <v>148</v>
      </c>
      <c r="W59" s="158">
        <f t="shared" si="6"/>
        <v>159</v>
      </c>
      <c r="X59" s="158">
        <f t="shared" si="6"/>
        <v>159</v>
      </c>
      <c r="Y59" s="158">
        <f t="shared" si="6"/>
        <v>159</v>
      </c>
      <c r="Z59" s="158">
        <f t="shared" si="6"/>
        <v>165</v>
      </c>
      <c r="AA59" s="158">
        <f t="shared" si="6"/>
        <v>168</v>
      </c>
      <c r="AB59" s="158">
        <f t="shared" si="6"/>
        <v>176</v>
      </c>
      <c r="AC59" s="158">
        <f t="shared" si="6"/>
        <v>180</v>
      </c>
      <c r="AD59" s="159"/>
      <c r="AE59" s="159"/>
      <c r="AF59" s="159"/>
    </row>
    <row r="60" spans="1:32" ht="15.5" x14ac:dyDescent="0.35">
      <c r="A60" s="148"/>
      <c r="B60" s="148"/>
      <c r="C60" s="149"/>
      <c r="D60" s="149"/>
      <c r="E60" s="157" t="s">
        <v>79</v>
      </c>
      <c r="F60" s="158">
        <f>F56</f>
        <v>6</v>
      </c>
      <c r="G60" s="158">
        <f t="shared" si="6"/>
        <v>12</v>
      </c>
      <c r="H60" s="158">
        <f t="shared" si="6"/>
        <v>23</v>
      </c>
      <c r="I60" s="158">
        <f t="shared" si="6"/>
        <v>27</v>
      </c>
      <c r="J60" s="158">
        <f t="shared" si="6"/>
        <v>37</v>
      </c>
      <c r="K60" s="158">
        <f t="shared" si="6"/>
        <v>44</v>
      </c>
      <c r="L60" s="158">
        <f t="shared" si="6"/>
        <v>49</v>
      </c>
      <c r="M60" s="158">
        <f t="shared" si="6"/>
        <v>58</v>
      </c>
      <c r="N60" s="158">
        <f t="shared" si="6"/>
        <v>63</v>
      </c>
      <c r="O60" s="158">
        <f t="shared" si="6"/>
        <v>70</v>
      </c>
      <c r="P60" s="158">
        <f t="shared" si="6"/>
        <v>77</v>
      </c>
      <c r="Q60" s="158">
        <f t="shared" si="6"/>
        <v>81</v>
      </c>
      <c r="R60" s="158">
        <f t="shared" si="6"/>
        <v>90</v>
      </c>
      <c r="S60" s="158">
        <f t="shared" si="6"/>
        <v>96</v>
      </c>
      <c r="T60" s="158">
        <f t="shared" si="6"/>
        <v>105</v>
      </c>
      <c r="U60" s="158">
        <f t="shared" si="6"/>
        <v>112</v>
      </c>
      <c r="V60" s="158">
        <f t="shared" si="6"/>
        <v>119</v>
      </c>
      <c r="W60" s="158">
        <f t="shared" si="6"/>
        <v>128</v>
      </c>
      <c r="X60" s="158">
        <f t="shared" si="6"/>
        <v>128</v>
      </c>
      <c r="Y60" s="158">
        <f t="shared" si="6"/>
        <v>128</v>
      </c>
      <c r="Z60" s="158">
        <f t="shared" si="6"/>
        <v>128</v>
      </c>
      <c r="AA60" s="158">
        <f t="shared" si="6"/>
        <v>128</v>
      </c>
      <c r="AB60" s="158">
        <f t="shared" si="6"/>
        <v>128</v>
      </c>
      <c r="AC60" s="158">
        <f t="shared" si="6"/>
        <v>128</v>
      </c>
      <c r="AD60" s="159"/>
      <c r="AE60" s="159"/>
      <c r="AF60" s="159"/>
    </row>
    <row r="61" spans="1:32" ht="15.5" x14ac:dyDescent="0.35">
      <c r="A61" s="148"/>
      <c r="B61" s="148"/>
      <c r="C61" s="149"/>
      <c r="D61" s="149"/>
      <c r="E61" s="157" t="s">
        <v>80</v>
      </c>
      <c r="F61" s="155">
        <f t="shared" ref="F61:AC61" si="7">F60/F59</f>
        <v>0.8571428571428571</v>
      </c>
      <c r="G61" s="155">
        <f t="shared" si="7"/>
        <v>0.8571428571428571</v>
      </c>
      <c r="H61" s="155">
        <f t="shared" si="7"/>
        <v>0.7931034482758621</v>
      </c>
      <c r="I61" s="155">
        <f t="shared" si="7"/>
        <v>0.81818181818181823</v>
      </c>
      <c r="J61" s="155">
        <f t="shared" si="7"/>
        <v>0.82222222222222219</v>
      </c>
      <c r="K61" s="155">
        <f t="shared" si="7"/>
        <v>0.8</v>
      </c>
      <c r="L61" s="155">
        <f t="shared" si="7"/>
        <v>0.79032258064516125</v>
      </c>
      <c r="M61" s="155">
        <f t="shared" si="7"/>
        <v>0.80555555555555558</v>
      </c>
      <c r="N61" s="155">
        <f t="shared" si="7"/>
        <v>0.80769230769230771</v>
      </c>
      <c r="O61" s="155">
        <f t="shared" si="7"/>
        <v>0.8045977011494253</v>
      </c>
      <c r="P61" s="155">
        <f t="shared" si="7"/>
        <v>0.81052631578947365</v>
      </c>
      <c r="Q61" s="155">
        <f t="shared" si="7"/>
        <v>0.79411764705882348</v>
      </c>
      <c r="R61" s="155">
        <f t="shared" si="7"/>
        <v>0.79646017699115046</v>
      </c>
      <c r="S61" s="155">
        <f t="shared" si="7"/>
        <v>0.78688524590163933</v>
      </c>
      <c r="T61" s="155">
        <f t="shared" si="7"/>
        <v>0.80152671755725191</v>
      </c>
      <c r="U61" s="155">
        <f t="shared" si="7"/>
        <v>0.8</v>
      </c>
      <c r="V61" s="155">
        <f t="shared" si="7"/>
        <v>0.80405405405405406</v>
      </c>
      <c r="W61" s="155">
        <f t="shared" si="7"/>
        <v>0.80503144654088055</v>
      </c>
      <c r="X61" s="155">
        <f t="shared" si="7"/>
        <v>0.80503144654088055</v>
      </c>
      <c r="Y61" s="155">
        <f t="shared" si="7"/>
        <v>0.80503144654088055</v>
      </c>
      <c r="Z61" s="155">
        <f t="shared" si="7"/>
        <v>0.77575757575757576</v>
      </c>
      <c r="AA61" s="155">
        <f t="shared" si="7"/>
        <v>0.76190476190476186</v>
      </c>
      <c r="AB61" s="155">
        <f t="shared" si="7"/>
        <v>0.72727272727272729</v>
      </c>
      <c r="AC61" s="155">
        <f t="shared" si="7"/>
        <v>0.71111111111111114</v>
      </c>
      <c r="AD61" s="160"/>
      <c r="AE61" s="160"/>
      <c r="AF61" s="160"/>
    </row>
    <row r="62" spans="1:32" x14ac:dyDescent="0.35">
      <c r="A62" s="148"/>
      <c r="B62" s="148"/>
      <c r="C62" s="149"/>
      <c r="D62" s="149"/>
      <c r="E62" s="149"/>
    </row>
    <row r="63" spans="1:32" x14ac:dyDescent="0.35">
      <c r="A63" s="148"/>
      <c r="B63" s="148"/>
      <c r="C63" s="149"/>
      <c r="D63" s="149"/>
      <c r="E63" s="161" t="s">
        <v>76</v>
      </c>
      <c r="F63" s="162">
        <f>9-F64</f>
        <v>9</v>
      </c>
      <c r="G63" s="162">
        <f t="shared" ref="G63:Y63" si="8">9-G64</f>
        <v>9</v>
      </c>
      <c r="H63" s="162">
        <f t="shared" si="8"/>
        <v>9</v>
      </c>
      <c r="I63" s="162">
        <f t="shared" si="8"/>
        <v>9</v>
      </c>
      <c r="J63" s="162">
        <f t="shared" si="8"/>
        <v>9</v>
      </c>
      <c r="K63" s="162">
        <f t="shared" si="8"/>
        <v>9</v>
      </c>
      <c r="L63" s="162">
        <f t="shared" si="8"/>
        <v>9</v>
      </c>
      <c r="M63" s="162">
        <f t="shared" si="8"/>
        <v>9</v>
      </c>
      <c r="N63" s="162">
        <f t="shared" si="8"/>
        <v>9</v>
      </c>
      <c r="O63" s="162">
        <f t="shared" si="8"/>
        <v>9</v>
      </c>
      <c r="P63" s="162">
        <f t="shared" si="8"/>
        <v>9</v>
      </c>
      <c r="Q63" s="162">
        <f t="shared" si="8"/>
        <v>9</v>
      </c>
      <c r="R63" s="162">
        <f t="shared" si="8"/>
        <v>9</v>
      </c>
      <c r="S63" s="162">
        <f t="shared" si="8"/>
        <v>9</v>
      </c>
      <c r="T63" s="162">
        <f t="shared" si="8"/>
        <v>9</v>
      </c>
      <c r="U63" s="162">
        <f t="shared" si="8"/>
        <v>9</v>
      </c>
      <c r="V63" s="162">
        <f t="shared" si="8"/>
        <v>9</v>
      </c>
      <c r="W63" s="162">
        <f t="shared" si="8"/>
        <v>9</v>
      </c>
      <c r="X63" s="162">
        <f t="shared" si="8"/>
        <v>9</v>
      </c>
      <c r="Y63" s="162">
        <f t="shared" si="8"/>
        <v>9</v>
      </c>
      <c r="Z63" s="162">
        <v>9</v>
      </c>
      <c r="AA63" s="162">
        <v>9</v>
      </c>
      <c r="AB63" s="162">
        <v>9</v>
      </c>
      <c r="AC63" s="162">
        <v>9</v>
      </c>
    </row>
    <row r="64" spans="1:32" x14ac:dyDescent="0.35">
      <c r="A64" s="148"/>
      <c r="B64" s="148"/>
      <c r="C64" s="149"/>
      <c r="D64" s="149"/>
      <c r="E64" s="161" t="s">
        <v>81</v>
      </c>
      <c r="F64" s="162">
        <v>0</v>
      </c>
      <c r="G64" s="162">
        <v>0</v>
      </c>
      <c r="H64" s="162">
        <v>0</v>
      </c>
      <c r="I64" s="162">
        <v>0</v>
      </c>
      <c r="J64" s="162">
        <v>0</v>
      </c>
      <c r="K64" s="162">
        <v>0</v>
      </c>
      <c r="L64" s="162">
        <v>0</v>
      </c>
      <c r="M64" s="162">
        <v>0</v>
      </c>
      <c r="N64" s="162">
        <v>0</v>
      </c>
      <c r="O64" s="162">
        <v>0</v>
      </c>
      <c r="P64" s="162">
        <v>0</v>
      </c>
      <c r="Q64" s="162">
        <v>0</v>
      </c>
      <c r="R64" s="162">
        <v>0</v>
      </c>
      <c r="S64" s="162">
        <v>0</v>
      </c>
      <c r="T64" s="162">
        <v>0</v>
      </c>
      <c r="U64" s="162">
        <v>0</v>
      </c>
      <c r="V64" s="162">
        <v>0</v>
      </c>
      <c r="W64" s="162">
        <v>0</v>
      </c>
      <c r="X64" s="162">
        <v>0</v>
      </c>
      <c r="Y64" s="162">
        <v>0</v>
      </c>
      <c r="Z64" s="162">
        <v>0</v>
      </c>
      <c r="AA64" s="162">
        <v>0</v>
      </c>
      <c r="AB64" s="162">
        <v>0</v>
      </c>
      <c r="AC64" s="162">
        <v>0</v>
      </c>
    </row>
    <row r="65" spans="1:29" x14ac:dyDescent="0.35">
      <c r="A65" s="148"/>
      <c r="B65" s="148"/>
      <c r="C65" s="149"/>
      <c r="D65" s="149"/>
      <c r="E65" s="161" t="s">
        <v>82</v>
      </c>
      <c r="F65" s="163">
        <f t="shared" ref="F65:AC65" si="9">(F63)/(F63+F64)</f>
        <v>1</v>
      </c>
      <c r="G65" s="163">
        <f t="shared" si="9"/>
        <v>1</v>
      </c>
      <c r="H65" s="163">
        <f t="shared" si="9"/>
        <v>1</v>
      </c>
      <c r="I65" s="163">
        <f t="shared" si="9"/>
        <v>1</v>
      </c>
      <c r="J65" s="163">
        <f t="shared" si="9"/>
        <v>1</v>
      </c>
      <c r="K65" s="163">
        <f t="shared" si="9"/>
        <v>1</v>
      </c>
      <c r="L65" s="163">
        <f t="shared" si="9"/>
        <v>1</v>
      </c>
      <c r="M65" s="163">
        <f t="shared" si="9"/>
        <v>1</v>
      </c>
      <c r="N65" s="163">
        <f t="shared" si="9"/>
        <v>1</v>
      </c>
      <c r="O65" s="163">
        <f t="shared" si="9"/>
        <v>1</v>
      </c>
      <c r="P65" s="163">
        <f t="shared" si="9"/>
        <v>1</v>
      </c>
      <c r="Q65" s="163">
        <f t="shared" si="9"/>
        <v>1</v>
      </c>
      <c r="R65" s="163">
        <f t="shared" si="9"/>
        <v>1</v>
      </c>
      <c r="S65" s="163">
        <f t="shared" si="9"/>
        <v>1</v>
      </c>
      <c r="T65" s="163">
        <f t="shared" si="9"/>
        <v>1</v>
      </c>
      <c r="U65" s="163">
        <f t="shared" si="9"/>
        <v>1</v>
      </c>
      <c r="V65" s="163">
        <f t="shared" si="9"/>
        <v>1</v>
      </c>
      <c r="W65" s="163">
        <f t="shared" si="9"/>
        <v>1</v>
      </c>
      <c r="X65" s="163">
        <f t="shared" si="9"/>
        <v>1</v>
      </c>
      <c r="Y65" s="163">
        <f t="shared" si="9"/>
        <v>1</v>
      </c>
      <c r="Z65" s="163">
        <f t="shared" si="9"/>
        <v>1</v>
      </c>
      <c r="AA65" s="163">
        <f t="shared" si="9"/>
        <v>1</v>
      </c>
      <c r="AB65" s="163">
        <f t="shared" si="9"/>
        <v>1</v>
      </c>
      <c r="AC65" s="163">
        <f t="shared" si="9"/>
        <v>1</v>
      </c>
    </row>
    <row r="66" spans="1:29" x14ac:dyDescent="0.35">
      <c r="A66" s="148"/>
      <c r="B66" s="148"/>
      <c r="C66" s="149"/>
      <c r="D66" s="149"/>
      <c r="E66" s="149"/>
    </row>
    <row r="67" spans="1:29" x14ac:dyDescent="0.35">
      <c r="A67" s="148"/>
      <c r="B67" s="148"/>
      <c r="C67" s="149"/>
      <c r="D67" s="149"/>
      <c r="E67" s="149"/>
    </row>
    <row r="68" spans="1:29" x14ac:dyDescent="0.35">
      <c r="A68" s="148"/>
      <c r="B68" s="148"/>
      <c r="C68" s="149"/>
      <c r="D68" s="149"/>
      <c r="E68" s="149"/>
    </row>
    <row r="69" spans="1:29" x14ac:dyDescent="0.35">
      <c r="A69" s="148"/>
      <c r="B69" s="148"/>
      <c r="C69" s="149"/>
      <c r="D69" s="149"/>
      <c r="E69" s="149"/>
    </row>
    <row r="70" spans="1:29" x14ac:dyDescent="0.35">
      <c r="A70" s="148"/>
      <c r="B70" s="148"/>
      <c r="C70" s="149"/>
      <c r="D70" s="149"/>
      <c r="E70" s="149"/>
    </row>
    <row r="71" spans="1:29" x14ac:dyDescent="0.35">
      <c r="A71" s="148"/>
      <c r="B71" s="148"/>
      <c r="C71" s="149"/>
      <c r="D71" s="149"/>
      <c r="E71" s="149"/>
    </row>
    <row r="72" spans="1:29" x14ac:dyDescent="0.35">
      <c r="A72" s="148"/>
      <c r="B72" s="148"/>
      <c r="C72" s="149"/>
      <c r="D72" s="149"/>
      <c r="E72" s="149"/>
    </row>
    <row r="73" spans="1:29" x14ac:dyDescent="0.35">
      <c r="A73" s="148"/>
      <c r="B73" s="148"/>
      <c r="C73" s="149"/>
      <c r="D73" s="149"/>
      <c r="E73" s="149"/>
    </row>
    <row r="74" spans="1:29" x14ac:dyDescent="0.35">
      <c r="A74" s="148"/>
      <c r="B74" s="148"/>
      <c r="C74" s="149"/>
      <c r="D74" s="149"/>
      <c r="E74" s="149"/>
    </row>
    <row r="75" spans="1:29" x14ac:dyDescent="0.35">
      <c r="A75" s="148"/>
      <c r="B75" s="148"/>
      <c r="C75" s="149"/>
      <c r="D75" s="149"/>
      <c r="E75" s="149"/>
    </row>
    <row r="76" spans="1:29" x14ac:dyDescent="0.35">
      <c r="A76" s="148"/>
      <c r="B76" s="148"/>
      <c r="C76" s="149"/>
      <c r="D76" s="149"/>
      <c r="E76" s="149"/>
    </row>
    <row r="77" spans="1:29" x14ac:dyDescent="0.35">
      <c r="A77" s="148"/>
      <c r="B77" s="148"/>
      <c r="C77" s="149"/>
      <c r="D77" s="149"/>
      <c r="E77" s="149"/>
    </row>
    <row r="78" spans="1:29" x14ac:dyDescent="0.35">
      <c r="A78" s="148"/>
      <c r="B78" s="148"/>
      <c r="C78" s="149"/>
      <c r="D78" s="149"/>
      <c r="E78" s="149"/>
    </row>
    <row r="79" spans="1:29" x14ac:dyDescent="0.35">
      <c r="A79" s="148"/>
      <c r="B79" s="148"/>
      <c r="C79" s="149"/>
      <c r="D79" s="149"/>
      <c r="E79" s="149"/>
    </row>
    <row r="80" spans="1:29" x14ac:dyDescent="0.35">
      <c r="A80" s="148"/>
      <c r="B80" s="148"/>
      <c r="C80" s="149"/>
      <c r="D80" s="149"/>
      <c r="E80" s="149"/>
    </row>
    <row r="81" spans="1:5" x14ac:dyDescent="0.35">
      <c r="A81" s="148"/>
      <c r="B81" s="148"/>
      <c r="C81" s="149"/>
      <c r="D81" s="149"/>
      <c r="E81" s="149"/>
    </row>
    <row r="82" spans="1:5" x14ac:dyDescent="0.35">
      <c r="A82" s="148"/>
      <c r="B82" s="148"/>
      <c r="C82" s="149"/>
      <c r="D82" s="149"/>
      <c r="E82" s="149"/>
    </row>
    <row r="83" spans="1:5" x14ac:dyDescent="0.35">
      <c r="A83" s="148"/>
      <c r="B83" s="148"/>
      <c r="C83" s="149"/>
      <c r="D83" s="149"/>
      <c r="E83" s="149"/>
    </row>
    <row r="84" spans="1:5" x14ac:dyDescent="0.35">
      <c r="A84" s="148"/>
      <c r="B84" s="148"/>
      <c r="C84" s="149"/>
      <c r="D84" s="149"/>
      <c r="E84" s="149"/>
    </row>
    <row r="85" spans="1:5" x14ac:dyDescent="0.35">
      <c r="A85" s="148"/>
      <c r="B85" s="148"/>
      <c r="C85" s="149"/>
      <c r="D85" s="149"/>
      <c r="E85" s="149"/>
    </row>
    <row r="86" spans="1:5" x14ac:dyDescent="0.35">
      <c r="A86" s="148"/>
      <c r="B86" s="148"/>
      <c r="C86" s="149"/>
      <c r="D86" s="149"/>
      <c r="E86" s="149"/>
    </row>
    <row r="87" spans="1:5" x14ac:dyDescent="0.35">
      <c r="A87" s="148"/>
      <c r="B87" s="148"/>
      <c r="C87" s="149"/>
      <c r="D87" s="149"/>
      <c r="E87" s="149"/>
    </row>
    <row r="88" spans="1:5" x14ac:dyDescent="0.35">
      <c r="A88" s="148"/>
      <c r="B88" s="148"/>
      <c r="C88" s="149"/>
      <c r="D88" s="149"/>
      <c r="E88" s="149"/>
    </row>
    <row r="92" spans="1:5" x14ac:dyDescent="0.35">
      <c r="C92"/>
      <c r="D92"/>
      <c r="E92"/>
    </row>
    <row r="93" spans="1:5" x14ac:dyDescent="0.35">
      <c r="C93"/>
      <c r="D93"/>
      <c r="E93"/>
    </row>
    <row r="94" spans="1:5" x14ac:dyDescent="0.35">
      <c r="C94"/>
      <c r="D94"/>
      <c r="E94"/>
    </row>
    <row r="95" spans="1:5" x14ac:dyDescent="0.35">
      <c r="C95"/>
      <c r="D95"/>
      <c r="E95"/>
    </row>
    <row r="96" spans="1:5" x14ac:dyDescent="0.35">
      <c r="C96"/>
      <c r="D96"/>
      <c r="E96"/>
    </row>
    <row r="97" spans="3:5" x14ac:dyDescent="0.35">
      <c r="C97"/>
      <c r="D97"/>
      <c r="E97"/>
    </row>
    <row r="98" spans="3:5" x14ac:dyDescent="0.35">
      <c r="C98"/>
      <c r="D98"/>
      <c r="E98"/>
    </row>
    <row r="99" spans="3:5" x14ac:dyDescent="0.35">
      <c r="C99"/>
      <c r="D99"/>
      <c r="E99"/>
    </row>
    <row r="100" spans="3:5" x14ac:dyDescent="0.35">
      <c r="C100"/>
      <c r="D100"/>
      <c r="E100"/>
    </row>
    <row r="101" spans="3:5" x14ac:dyDescent="0.35">
      <c r="C101"/>
      <c r="D101"/>
      <c r="E101"/>
    </row>
    <row r="102" spans="3:5" x14ac:dyDescent="0.35">
      <c r="C102"/>
      <c r="D102"/>
      <c r="E102"/>
    </row>
    <row r="103" spans="3:5" x14ac:dyDescent="0.35">
      <c r="C103"/>
      <c r="D103"/>
      <c r="E103"/>
    </row>
    <row r="104" spans="3:5" x14ac:dyDescent="0.35">
      <c r="C104"/>
      <c r="D104"/>
      <c r="E104"/>
    </row>
    <row r="105" spans="3:5" x14ac:dyDescent="0.35">
      <c r="C105"/>
      <c r="D105"/>
      <c r="E105"/>
    </row>
    <row r="106" spans="3:5" x14ac:dyDescent="0.35">
      <c r="C106"/>
      <c r="D106"/>
      <c r="E106"/>
    </row>
  </sheetData>
  <mergeCells count="17">
    <mergeCell ref="A32:A34"/>
    <mergeCell ref="A35:A42"/>
    <mergeCell ref="A43:A45"/>
    <mergeCell ref="A46:A48"/>
    <mergeCell ref="A49:A54"/>
    <mergeCell ref="A5:A15"/>
    <mergeCell ref="AD5:AH5"/>
    <mergeCell ref="AD6:AH6"/>
    <mergeCell ref="AD7:AH7"/>
    <mergeCell ref="A16:A23"/>
    <mergeCell ref="A24:A31"/>
    <mergeCell ref="A1:AC1"/>
    <mergeCell ref="A2:B2"/>
    <mergeCell ref="AD2:AH2"/>
    <mergeCell ref="A3:B3"/>
    <mergeCell ref="AD3:AH3"/>
    <mergeCell ref="AD4:AH4"/>
  </mergeCells>
  <conditionalFormatting sqref="Y40:Y41 T40:W41 G36:V37 G38:R41 G42:AC54 F24:Y24 F26:F54 G26:Y35 X25:Y25 F5:Y14 Z5:AC31">
    <cfRule type="containsText" dxfId="98" priority="100" operator="containsText" text="m">
      <formula>NOT(ISERROR(SEARCH("m",F5)))</formula>
    </cfRule>
    <cfRule type="containsText" dxfId="97" priority="101" operator="containsText" text="c">
      <formula>NOT(ISERROR(SEARCH("c",F5)))</formula>
    </cfRule>
  </conditionalFormatting>
  <conditionalFormatting sqref="Y40:Y41 T40:W41 G36:V37 G38:R41 G42:AC54 F24:Y24 F26:F54 G26:Y35 X25:Y25 F5:Y14 Z5:AC31">
    <cfRule type="containsText" dxfId="96" priority="99" operator="containsText" text="p">
      <formula>NOT(ISERROR(SEARCH("p",F5)))</formula>
    </cfRule>
  </conditionalFormatting>
  <conditionalFormatting sqref="G55:Y55">
    <cfRule type="containsText" dxfId="95" priority="98" operator="containsText" text="o">
      <formula>NOT(ISERROR(SEARCH("o",G55)))</formula>
    </cfRule>
  </conditionalFormatting>
  <conditionalFormatting sqref="Y40:Y41 T40:W41 G36:V37 G38:R41 G42:AC54 F24:Y24 F26:F54 G26:Y35 X25:Y25 F5:Y14 Z5:AC31">
    <cfRule type="containsText" dxfId="94" priority="97" operator="containsText" text="v">
      <formula>NOT(ISERROR(SEARCH("v",F5)))</formula>
    </cfRule>
  </conditionalFormatting>
  <conditionalFormatting sqref="X36:Y36">
    <cfRule type="containsText" dxfId="93" priority="95" operator="containsText" text="m">
      <formula>NOT(ISERROR(SEARCH("m",X36)))</formula>
    </cfRule>
    <cfRule type="containsText" dxfId="92" priority="96" operator="containsText" text="c">
      <formula>NOT(ISERROR(SEARCH("c",X36)))</formula>
    </cfRule>
  </conditionalFormatting>
  <conditionalFormatting sqref="X36:Y36">
    <cfRule type="containsText" dxfId="91" priority="94" operator="containsText" text="p">
      <formula>NOT(ISERROR(SEARCH("p",X36)))</formula>
    </cfRule>
  </conditionalFormatting>
  <conditionalFormatting sqref="X36:Y36">
    <cfRule type="containsText" dxfId="90" priority="93" operator="containsText" text="v">
      <formula>NOT(ISERROR(SEARCH("v",X36)))</formula>
    </cfRule>
  </conditionalFormatting>
  <conditionalFormatting sqref="X37:Y37">
    <cfRule type="containsText" dxfId="89" priority="91" operator="containsText" text="m">
      <formula>NOT(ISERROR(SEARCH("m",X37)))</formula>
    </cfRule>
    <cfRule type="containsText" dxfId="88" priority="92" operator="containsText" text="c">
      <formula>NOT(ISERROR(SEARCH("c",X37)))</formula>
    </cfRule>
  </conditionalFormatting>
  <conditionalFormatting sqref="X37:Y37">
    <cfRule type="containsText" dxfId="87" priority="90" operator="containsText" text="p">
      <formula>NOT(ISERROR(SEARCH("p",X37)))</formula>
    </cfRule>
  </conditionalFormatting>
  <conditionalFormatting sqref="X37:Y37">
    <cfRule type="containsText" dxfId="86" priority="89" operator="containsText" text="v">
      <formula>NOT(ISERROR(SEARCH("v",X37)))</formula>
    </cfRule>
  </conditionalFormatting>
  <conditionalFormatting sqref="Y38:Y39 T38:V39">
    <cfRule type="containsText" dxfId="85" priority="87" operator="containsText" text="m">
      <formula>NOT(ISERROR(SEARCH("m",T38)))</formula>
    </cfRule>
    <cfRule type="containsText" dxfId="84" priority="88" operator="containsText" text="c">
      <formula>NOT(ISERROR(SEARCH("c",T38)))</formula>
    </cfRule>
  </conditionalFormatting>
  <conditionalFormatting sqref="Y38:Y39 T38:V39">
    <cfRule type="containsText" dxfId="83" priority="86" operator="containsText" text="p">
      <formula>NOT(ISERROR(SEARCH("p",T38)))</formula>
    </cfRule>
  </conditionalFormatting>
  <conditionalFormatting sqref="Y38:Y39 T38:V39">
    <cfRule type="containsText" dxfId="82" priority="85" operator="containsText" text="v">
      <formula>NOT(ISERROR(SEARCH("v",T38)))</formula>
    </cfRule>
  </conditionalFormatting>
  <conditionalFormatting sqref="W36">
    <cfRule type="containsText" dxfId="81" priority="83" operator="containsText" text="m">
      <formula>NOT(ISERROR(SEARCH("m",W36)))</formula>
    </cfRule>
    <cfRule type="containsText" dxfId="80" priority="84" operator="containsText" text="c">
      <formula>NOT(ISERROR(SEARCH("c",W36)))</formula>
    </cfRule>
  </conditionalFormatting>
  <conditionalFormatting sqref="W36">
    <cfRule type="containsText" dxfId="79" priority="82" operator="containsText" text="p">
      <formula>NOT(ISERROR(SEARCH("p",W36)))</formula>
    </cfRule>
  </conditionalFormatting>
  <conditionalFormatting sqref="W36">
    <cfRule type="containsText" dxfId="78" priority="81" operator="containsText" text="v">
      <formula>NOT(ISERROR(SEARCH("v",W36)))</formula>
    </cfRule>
  </conditionalFormatting>
  <conditionalFormatting sqref="W37">
    <cfRule type="containsText" dxfId="77" priority="79" operator="containsText" text="m">
      <formula>NOT(ISERROR(SEARCH("m",W37)))</formula>
    </cfRule>
    <cfRule type="containsText" dxfId="76" priority="80" operator="containsText" text="c">
      <formula>NOT(ISERROR(SEARCH("c",W37)))</formula>
    </cfRule>
  </conditionalFormatting>
  <conditionalFormatting sqref="W37">
    <cfRule type="containsText" dxfId="75" priority="78" operator="containsText" text="p">
      <formula>NOT(ISERROR(SEARCH("p",W37)))</formula>
    </cfRule>
  </conditionalFormatting>
  <conditionalFormatting sqref="W37">
    <cfRule type="containsText" dxfId="74" priority="77" operator="containsText" text="v">
      <formula>NOT(ISERROR(SEARCH("v",W37)))</formula>
    </cfRule>
  </conditionalFormatting>
  <conditionalFormatting sqref="W38:W39">
    <cfRule type="containsText" dxfId="73" priority="75" operator="containsText" text="m">
      <formula>NOT(ISERROR(SEARCH("m",W38)))</formula>
    </cfRule>
    <cfRule type="containsText" dxfId="72" priority="76" operator="containsText" text="c">
      <formula>NOT(ISERROR(SEARCH("c",W38)))</formula>
    </cfRule>
  </conditionalFormatting>
  <conditionalFormatting sqref="W38:W39">
    <cfRule type="containsText" dxfId="71" priority="74" operator="containsText" text="p">
      <formula>NOT(ISERROR(SEARCH("p",W38)))</formula>
    </cfRule>
  </conditionalFormatting>
  <conditionalFormatting sqref="W38:W39">
    <cfRule type="containsText" dxfId="70" priority="73" operator="containsText" text="v">
      <formula>NOT(ISERROR(SEARCH("v",W38)))</formula>
    </cfRule>
  </conditionalFormatting>
  <conditionalFormatting sqref="X40:X41">
    <cfRule type="containsText" dxfId="69" priority="71" operator="containsText" text="m">
      <formula>NOT(ISERROR(SEARCH("m",X40)))</formula>
    </cfRule>
    <cfRule type="containsText" dxfId="68" priority="72" operator="containsText" text="c">
      <formula>NOT(ISERROR(SEARCH("c",X40)))</formula>
    </cfRule>
  </conditionalFormatting>
  <conditionalFormatting sqref="X40:X41">
    <cfRule type="containsText" dxfId="67" priority="70" operator="containsText" text="p">
      <formula>NOT(ISERROR(SEARCH("p",X40)))</formula>
    </cfRule>
  </conditionalFormatting>
  <conditionalFormatting sqref="X40:X41">
    <cfRule type="containsText" dxfId="66" priority="69" operator="containsText" text="v">
      <formula>NOT(ISERROR(SEARCH("v",X40)))</formula>
    </cfRule>
  </conditionalFormatting>
  <conditionalFormatting sqref="X38:X39">
    <cfRule type="containsText" dxfId="65" priority="67" operator="containsText" text="m">
      <formula>NOT(ISERROR(SEARCH("m",X38)))</formula>
    </cfRule>
    <cfRule type="containsText" dxfId="64" priority="68" operator="containsText" text="c">
      <formula>NOT(ISERROR(SEARCH("c",X38)))</formula>
    </cfRule>
  </conditionalFormatting>
  <conditionalFormatting sqref="X38:X39">
    <cfRule type="containsText" dxfId="63" priority="66" operator="containsText" text="p">
      <formula>NOT(ISERROR(SEARCH("p",X38)))</formula>
    </cfRule>
  </conditionalFormatting>
  <conditionalFormatting sqref="X38:X39">
    <cfRule type="containsText" dxfId="62" priority="65" operator="containsText" text="v">
      <formula>NOT(ISERROR(SEARCH("v",X38)))</formula>
    </cfRule>
  </conditionalFormatting>
  <conditionalFormatting sqref="S40:S41">
    <cfRule type="containsText" dxfId="61" priority="63" operator="containsText" text="m">
      <formula>NOT(ISERROR(SEARCH("m",S40)))</formula>
    </cfRule>
    <cfRule type="containsText" dxfId="60" priority="64" operator="containsText" text="c">
      <formula>NOT(ISERROR(SEARCH("c",S40)))</formula>
    </cfRule>
  </conditionalFormatting>
  <conditionalFormatting sqref="S40:S41">
    <cfRule type="containsText" dxfId="59" priority="62" operator="containsText" text="p">
      <formula>NOT(ISERROR(SEARCH("p",S40)))</formula>
    </cfRule>
  </conditionalFormatting>
  <conditionalFormatting sqref="S40:S41">
    <cfRule type="containsText" dxfId="58" priority="61" operator="containsText" text="v">
      <formula>NOT(ISERROR(SEARCH("v",S40)))</formula>
    </cfRule>
  </conditionalFormatting>
  <conditionalFormatting sqref="S38:S39">
    <cfRule type="containsText" dxfId="57" priority="59" operator="containsText" text="m">
      <formula>NOT(ISERROR(SEARCH("m",S38)))</formula>
    </cfRule>
    <cfRule type="containsText" dxfId="56" priority="60" operator="containsText" text="c">
      <formula>NOT(ISERROR(SEARCH("c",S38)))</formula>
    </cfRule>
  </conditionalFormatting>
  <conditionalFormatting sqref="S38:S39">
    <cfRule type="containsText" dxfId="55" priority="58" operator="containsText" text="p">
      <formula>NOT(ISERROR(SEARCH("p",S38)))</formula>
    </cfRule>
  </conditionalFormatting>
  <conditionalFormatting sqref="S38:S39">
    <cfRule type="containsText" dxfId="54" priority="57" operator="containsText" text="v">
      <formula>NOT(ISERROR(SEARCH("v",S38)))</formula>
    </cfRule>
  </conditionalFormatting>
  <conditionalFormatting sqref="F4:Y4">
    <cfRule type="colorScale" priority="10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Z40:AB41 Z34:AC35 Z36:AA37">
    <cfRule type="containsText" dxfId="53" priority="54" operator="containsText" text="m">
      <formula>NOT(ISERROR(SEARCH("m",Z34)))</formula>
    </cfRule>
    <cfRule type="containsText" dxfId="52" priority="55" operator="containsText" text="c">
      <formula>NOT(ISERROR(SEARCH("c",Z34)))</formula>
    </cfRule>
  </conditionalFormatting>
  <conditionalFormatting sqref="Z40:AB41 Z34:AC35 Z36:AA37">
    <cfRule type="containsText" dxfId="51" priority="53" operator="containsText" text="p">
      <formula>NOT(ISERROR(SEARCH("p",Z34)))</formula>
    </cfRule>
  </conditionalFormatting>
  <conditionalFormatting sqref="Z55:AC55">
    <cfRule type="containsText" dxfId="50" priority="52" operator="containsText" text="o">
      <formula>NOT(ISERROR(SEARCH("o",Z55)))</formula>
    </cfRule>
  </conditionalFormatting>
  <conditionalFormatting sqref="Z40:AB41 Z36:AA37 Z34:AC35">
    <cfRule type="containsText" dxfId="49" priority="51" operator="containsText" text="v">
      <formula>NOT(ISERROR(SEARCH("v",Z34)))</formula>
    </cfRule>
  </conditionalFormatting>
  <conditionalFormatting sqref="AC36">
    <cfRule type="containsText" dxfId="48" priority="49" operator="containsText" text="m">
      <formula>NOT(ISERROR(SEARCH("m",AC36)))</formula>
    </cfRule>
    <cfRule type="containsText" dxfId="47" priority="50" operator="containsText" text="c">
      <formula>NOT(ISERROR(SEARCH("c",AC36)))</formula>
    </cfRule>
  </conditionalFormatting>
  <conditionalFormatting sqref="AC36">
    <cfRule type="containsText" dxfId="46" priority="48" operator="containsText" text="p">
      <formula>NOT(ISERROR(SEARCH("p",AC36)))</formula>
    </cfRule>
  </conditionalFormatting>
  <conditionalFormatting sqref="AC36">
    <cfRule type="containsText" dxfId="45" priority="47" operator="containsText" text="v">
      <formula>NOT(ISERROR(SEARCH("v",AC36)))</formula>
    </cfRule>
  </conditionalFormatting>
  <conditionalFormatting sqref="AC37">
    <cfRule type="containsText" dxfId="44" priority="45" operator="containsText" text="m">
      <formula>NOT(ISERROR(SEARCH("m",AC37)))</formula>
    </cfRule>
    <cfRule type="containsText" dxfId="43" priority="46" operator="containsText" text="c">
      <formula>NOT(ISERROR(SEARCH("c",AC37)))</formula>
    </cfRule>
  </conditionalFormatting>
  <conditionalFormatting sqref="AC37">
    <cfRule type="containsText" dxfId="42" priority="44" operator="containsText" text="p">
      <formula>NOT(ISERROR(SEARCH("p",AC37)))</formula>
    </cfRule>
  </conditionalFormatting>
  <conditionalFormatting sqref="AC37">
    <cfRule type="containsText" dxfId="41" priority="43" operator="containsText" text="v">
      <formula>NOT(ISERROR(SEARCH("v",AC37)))</formula>
    </cfRule>
  </conditionalFormatting>
  <conditionalFormatting sqref="Z38:AA39">
    <cfRule type="containsText" dxfId="40" priority="41" operator="containsText" text="m">
      <formula>NOT(ISERROR(SEARCH("m",Z38)))</formula>
    </cfRule>
    <cfRule type="containsText" dxfId="39" priority="42" operator="containsText" text="c">
      <formula>NOT(ISERROR(SEARCH("c",Z38)))</formula>
    </cfRule>
  </conditionalFormatting>
  <conditionalFormatting sqref="Z38:AA39">
    <cfRule type="containsText" dxfId="38" priority="40" operator="containsText" text="p">
      <formula>NOT(ISERROR(SEARCH("p",Z38)))</formula>
    </cfRule>
  </conditionalFormatting>
  <conditionalFormatting sqref="Z38:AA39">
    <cfRule type="containsText" dxfId="37" priority="39" operator="containsText" text="v">
      <formula>NOT(ISERROR(SEARCH("v",Z38)))</formula>
    </cfRule>
  </conditionalFormatting>
  <conditionalFormatting sqref="AB36">
    <cfRule type="containsText" dxfId="36" priority="37" operator="containsText" text="m">
      <formula>NOT(ISERROR(SEARCH("m",AB36)))</formula>
    </cfRule>
    <cfRule type="containsText" dxfId="35" priority="38" operator="containsText" text="c">
      <formula>NOT(ISERROR(SEARCH("c",AB36)))</formula>
    </cfRule>
  </conditionalFormatting>
  <conditionalFormatting sqref="AB36">
    <cfRule type="containsText" dxfId="34" priority="36" operator="containsText" text="p">
      <formula>NOT(ISERROR(SEARCH("p",AB36)))</formula>
    </cfRule>
  </conditionalFormatting>
  <conditionalFormatting sqref="AB36">
    <cfRule type="containsText" dxfId="33" priority="35" operator="containsText" text="v">
      <formula>NOT(ISERROR(SEARCH("v",AB36)))</formula>
    </cfRule>
  </conditionalFormatting>
  <conditionalFormatting sqref="AB37">
    <cfRule type="containsText" dxfId="32" priority="33" operator="containsText" text="m">
      <formula>NOT(ISERROR(SEARCH("m",AB37)))</formula>
    </cfRule>
    <cfRule type="containsText" dxfId="31" priority="34" operator="containsText" text="c">
      <formula>NOT(ISERROR(SEARCH("c",AB37)))</formula>
    </cfRule>
  </conditionalFormatting>
  <conditionalFormatting sqref="AB37">
    <cfRule type="containsText" dxfId="30" priority="32" operator="containsText" text="p">
      <formula>NOT(ISERROR(SEARCH("p",AB37)))</formula>
    </cfRule>
  </conditionalFormatting>
  <conditionalFormatting sqref="AB37">
    <cfRule type="containsText" dxfId="29" priority="31" operator="containsText" text="v">
      <formula>NOT(ISERROR(SEARCH("v",AB37)))</formula>
    </cfRule>
  </conditionalFormatting>
  <conditionalFormatting sqref="AB38:AB39">
    <cfRule type="containsText" dxfId="28" priority="29" operator="containsText" text="m">
      <formula>NOT(ISERROR(SEARCH("m",AB38)))</formula>
    </cfRule>
    <cfRule type="containsText" dxfId="27" priority="30" operator="containsText" text="c">
      <formula>NOT(ISERROR(SEARCH("c",AB38)))</formula>
    </cfRule>
  </conditionalFormatting>
  <conditionalFormatting sqref="AB38:AB39">
    <cfRule type="containsText" dxfId="26" priority="28" operator="containsText" text="p">
      <formula>NOT(ISERROR(SEARCH("p",AB38)))</formula>
    </cfRule>
  </conditionalFormatting>
  <conditionalFormatting sqref="AB38:AB39">
    <cfRule type="containsText" dxfId="25" priority="27" operator="containsText" text="v">
      <formula>NOT(ISERROR(SEARCH("v",AB38)))</formula>
    </cfRule>
  </conditionalFormatting>
  <conditionalFormatting sqref="AC40:AC41">
    <cfRule type="containsText" dxfId="24" priority="25" operator="containsText" text="m">
      <formula>NOT(ISERROR(SEARCH("m",AC40)))</formula>
    </cfRule>
    <cfRule type="containsText" dxfId="23" priority="26" operator="containsText" text="c">
      <formula>NOT(ISERROR(SEARCH("c",AC40)))</formula>
    </cfRule>
  </conditionalFormatting>
  <conditionalFormatting sqref="AC40:AC41">
    <cfRule type="containsText" dxfId="22" priority="24" operator="containsText" text="p">
      <formula>NOT(ISERROR(SEARCH("p",AC40)))</formula>
    </cfRule>
  </conditionalFormatting>
  <conditionalFormatting sqref="AC40:AC41">
    <cfRule type="containsText" dxfId="21" priority="23" operator="containsText" text="v">
      <formula>NOT(ISERROR(SEARCH("v",AC40)))</formula>
    </cfRule>
  </conditionalFormatting>
  <conditionalFormatting sqref="AC38:AC39">
    <cfRule type="containsText" dxfId="20" priority="21" operator="containsText" text="m">
      <formula>NOT(ISERROR(SEARCH("m",AC38)))</formula>
    </cfRule>
    <cfRule type="containsText" dxfId="19" priority="22" operator="containsText" text="c">
      <formula>NOT(ISERROR(SEARCH("c",AC38)))</formula>
    </cfRule>
  </conditionalFormatting>
  <conditionalFormatting sqref="AC38:AC39">
    <cfRule type="containsText" dxfId="18" priority="20" operator="containsText" text="p">
      <formula>NOT(ISERROR(SEARCH("p",AC38)))</formula>
    </cfRule>
  </conditionalFormatting>
  <conditionalFormatting sqref="AC38:AC39">
    <cfRule type="containsText" dxfId="17" priority="19" operator="containsText" text="v">
      <formula>NOT(ISERROR(SEARCH("v",AC38)))</formula>
    </cfRule>
  </conditionalFormatting>
  <conditionalFormatting sqref="Z4:AC4">
    <cfRule type="colorScale" priority="5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Z32:AC33">
    <cfRule type="containsText" dxfId="16" priority="17" operator="containsText" text="m">
      <formula>NOT(ISERROR(SEARCH("m",Z32)))</formula>
    </cfRule>
    <cfRule type="containsText" dxfId="15" priority="18" operator="containsText" text="c">
      <formula>NOT(ISERROR(SEARCH("c",Z32)))</formula>
    </cfRule>
  </conditionalFormatting>
  <conditionalFormatting sqref="Z32:AC33">
    <cfRule type="containsText" dxfId="14" priority="16" operator="containsText" text="p">
      <formula>NOT(ISERROR(SEARCH("p",Z32)))</formula>
    </cfRule>
  </conditionalFormatting>
  <conditionalFormatting sqref="Z32:AC33">
    <cfRule type="containsText" dxfId="13" priority="15" operator="containsText" text="v">
      <formula>NOT(ISERROR(SEARCH("v",Z32)))</formula>
    </cfRule>
  </conditionalFormatting>
  <conditionalFormatting sqref="F55">
    <cfRule type="containsText" dxfId="12" priority="14" operator="containsText" text="o">
      <formula>NOT(ISERROR(SEARCH("o",F55)))</formula>
    </cfRule>
  </conditionalFormatting>
  <conditionalFormatting sqref="G15:Y23">
    <cfRule type="containsText" dxfId="11" priority="12" operator="containsText" text="m">
      <formula>NOT(ISERROR(SEARCH("m",G15)))</formula>
    </cfRule>
    <cfRule type="containsText" dxfId="10" priority="13" operator="containsText" text="c">
      <formula>NOT(ISERROR(SEARCH("c",G15)))</formula>
    </cfRule>
  </conditionalFormatting>
  <conditionalFormatting sqref="G15:Y23">
    <cfRule type="containsText" dxfId="9" priority="11" operator="containsText" text="p">
      <formula>NOT(ISERROR(SEARCH("p",G15)))</formula>
    </cfRule>
  </conditionalFormatting>
  <conditionalFormatting sqref="G15:Y23">
    <cfRule type="containsText" dxfId="8" priority="10" operator="containsText" text="v">
      <formula>NOT(ISERROR(SEARCH("v",G15)))</formula>
    </cfRule>
  </conditionalFormatting>
  <conditionalFormatting sqref="F15:F23">
    <cfRule type="containsText" dxfId="7" priority="8" operator="containsText" text="m">
      <formula>NOT(ISERROR(SEARCH("m",F15)))</formula>
    </cfRule>
    <cfRule type="containsText" dxfId="6" priority="9" operator="containsText" text="c">
      <formula>NOT(ISERROR(SEARCH("c",F15)))</formula>
    </cfRule>
  </conditionalFormatting>
  <conditionalFormatting sqref="F15:F23">
    <cfRule type="containsText" dxfId="5" priority="7" operator="containsText" text="p">
      <formula>NOT(ISERROR(SEARCH("p",F15)))</formula>
    </cfRule>
  </conditionalFormatting>
  <conditionalFormatting sqref="F15:F23">
    <cfRule type="containsText" dxfId="4" priority="6" operator="containsText" text="v">
      <formula>NOT(ISERROR(SEARCH("v",F15)))</formula>
    </cfRule>
  </conditionalFormatting>
  <conditionalFormatting sqref="E15:E23"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5:W25">
    <cfRule type="containsText" dxfId="3" priority="3" operator="containsText" text="m">
      <formula>NOT(ISERROR(SEARCH("m",F25)))</formula>
    </cfRule>
    <cfRule type="containsText" dxfId="2" priority="4" operator="containsText" text="c">
      <formula>NOT(ISERROR(SEARCH("c",F25)))</formula>
    </cfRule>
  </conditionalFormatting>
  <conditionalFormatting sqref="F25:W25">
    <cfRule type="containsText" dxfId="1" priority="2" operator="containsText" text="p">
      <formula>NOT(ISERROR(SEARCH("p",F25)))</formula>
    </cfRule>
  </conditionalFormatting>
  <conditionalFormatting sqref="F25:W25">
    <cfRule type="containsText" dxfId="0" priority="1" operator="containsText" text="v">
      <formula>NOT(ISERROR(SEARCH("v",F25)))</formula>
    </cfRule>
  </conditionalFormatting>
  <conditionalFormatting sqref="E25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:E14 E24 E26:E54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" right="0" top="0" bottom="0" header="0" footer="0"/>
  <pageSetup scale="5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'[OpEx Mgr LSW5.xlsx]Data'!#REF!</xm:f>
          </x14:formula1>
          <xm:sqref>C5:C54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>Blount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Rich</dc:creator>
  <cp:lastModifiedBy>Richard Rich</cp:lastModifiedBy>
  <dcterms:created xsi:type="dcterms:W3CDTF">2019-12-02T21:29:10Z</dcterms:created>
  <dcterms:modified xsi:type="dcterms:W3CDTF">2019-12-02T21:29:36Z</dcterms:modified>
</cp:coreProperties>
</file>